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drawings/drawing2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D:\Sarah\OneDrive - Partos\Nieuwe website\Finale content nieuwe website\Teksten &amp; PDFS\2. Wat we doen\2.1 Organisatie &amp; Kwaliteit\Activiteiten\PDFs\"/>
    </mc:Choice>
  </mc:AlternateContent>
  <xr:revisionPtr revIDLastSave="0" documentId="8_{E929B2D1-2693-40E6-B969-5658219E7E3A}" xr6:coauthVersionLast="46" xr6:coauthVersionMax="46" xr10:uidLastSave="{00000000-0000-0000-0000-000000000000}"/>
  <bookViews>
    <workbookView xWindow="3036" yWindow="3036" windowWidth="17280" windowHeight="8964" xr2:uid="{00000000-000D-0000-FFFF-FFFF00000000}"/>
  </bookViews>
  <sheets>
    <sheet name="S1- Pre-assess" sheetId="9" r:id="rId1"/>
    <sheet name="S2- Severity Assess" sheetId="7" r:id="rId2"/>
    <sheet name="S3- Rol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A1" i="7"/>
  <c r="F28" i="7" l="1"/>
  <c r="P28" i="7" s="1"/>
  <c r="F27" i="7" l="1"/>
  <c r="P27" i="7" s="1"/>
  <c r="F24" i="7"/>
  <c r="F25" i="7" l="1"/>
  <c r="P25" i="7" s="1"/>
  <c r="F26" i="7"/>
  <c r="P24" i="7"/>
  <c r="P26" i="7" l="1"/>
  <c r="Q26" i="7" s="1"/>
  <c r="Q25" i="7"/>
  <c r="Q27" i="7"/>
  <c r="Q24" i="7"/>
  <c r="Q28" i="7"/>
  <c r="Q31" i="7" l="1"/>
  <c r="F30" i="7" s="1"/>
</calcChain>
</file>

<file path=xl/sharedStrings.xml><?xml version="1.0" encoding="utf-8"?>
<sst xmlns="http://schemas.openxmlformats.org/spreadsheetml/2006/main" count="216" uniqueCount="170">
  <si>
    <t>1A</t>
  </si>
  <si>
    <t>1B</t>
  </si>
  <si>
    <t>2A</t>
  </si>
  <si>
    <t>2B</t>
  </si>
  <si>
    <t>Crime status</t>
  </si>
  <si>
    <t>Reputational impact</t>
  </si>
  <si>
    <t>1 staff</t>
  </si>
  <si>
    <t>1 non-staff</t>
  </si>
  <si>
    <t>CD</t>
  </si>
  <si>
    <t>not a crime</t>
  </si>
  <si>
    <t>crime</t>
  </si>
  <si>
    <t>no reputational impact</t>
  </si>
  <si>
    <t>internal reputational impact</t>
  </si>
  <si>
    <t>external reputational impact (local level)</t>
  </si>
  <si>
    <t>external reputational impact (broader)</t>
  </si>
  <si>
    <t>numeric</t>
  </si>
  <si>
    <t>value</t>
  </si>
  <si>
    <t>Severity of Allegation</t>
  </si>
  <si>
    <t xml:space="preserve">Not needed </t>
  </si>
  <si>
    <t>Level 1 - A</t>
  </si>
  <si>
    <t xml:space="preserve">Level 1 – B  </t>
  </si>
  <si>
    <t>Level 2 – A</t>
  </si>
  <si>
    <t xml:space="preserve">RD lead mitigation actions to repair internal reputation </t>
  </si>
  <si>
    <t>Level 2- B</t>
  </si>
  <si>
    <t xml:space="preserve">Select from dropdown </t>
  </si>
  <si>
    <t>low</t>
  </si>
  <si>
    <t>medium</t>
  </si>
  <si>
    <t>high</t>
  </si>
  <si>
    <t>Magnitude of harm</t>
  </si>
  <si>
    <t>Factors</t>
  </si>
  <si>
    <t>→</t>
  </si>
  <si>
    <t>Risk in term of the survivor</t>
  </si>
  <si>
    <t>Risk in term of the reputation</t>
  </si>
  <si>
    <t>Risk in term of integrity of the investigation</t>
  </si>
  <si>
    <t>In level 3: report to authorities should consider as an inmidiate action</t>
  </si>
  <si>
    <t>Notes:</t>
  </si>
  <si>
    <t>Level 3 -A</t>
  </si>
  <si>
    <t>Level 3-B</t>
  </si>
  <si>
    <t>3A</t>
  </si>
  <si>
    <t>3B</t>
  </si>
  <si>
    <t>(B)</t>
  </si>
  <si>
    <t>Investigation Lead  (IL)</t>
  </si>
  <si>
    <t>Protection measures will be put in place (if applicable)
Management lead mitigation action to repair internal and/or external reputation</t>
  </si>
  <si>
    <t>Assessing tips</t>
  </si>
  <si>
    <t>EA director</t>
  </si>
  <si>
    <t>(C)</t>
  </si>
  <si>
    <t>(D)</t>
  </si>
  <si>
    <t>(A)</t>
  </si>
  <si>
    <t>Response plan</t>
  </si>
  <si>
    <t xml:space="preserve">(E) </t>
  </si>
  <si>
    <t>please select</t>
  </si>
  <si>
    <t>Case Manager (CM)</t>
  </si>
  <si>
    <t>Decision-Maker: Appointment of Case Manager &amp; approval of Report(s) (DM)</t>
  </si>
  <si>
    <t>Survivor (type &amp; extent)</t>
  </si>
  <si>
    <t>Severity level range ↓</t>
  </si>
  <si>
    <t>To determine the crime status, take into account the legal frame of national and international law (in case of conflict international law prevails). If in doubt, select 'crime'.</t>
  </si>
  <si>
    <t>To determine the reputational impact, take into account the probability or already fact that sensitive information is exposed.</t>
  </si>
  <si>
    <t>1 non-management staff</t>
  </si>
  <si>
    <t>1 management staff but not CD</t>
  </si>
  <si>
    <t>Yes</t>
  </si>
  <si>
    <t>No</t>
  </si>
  <si>
    <t>Is there already a response or investigation action taking place by another Oxfam or other actor?</t>
  </si>
  <si>
    <t>Oxfam staff, volunteer, or intern</t>
  </si>
  <si>
    <t>Other:</t>
  </si>
  <si>
    <t>Consultant, partner staff, or supplier contracted by Oxfam?</t>
  </si>
  <si>
    <t xml:space="preserve">Beneficiary </t>
  </si>
  <si>
    <r>
      <rPr>
        <sz val="12"/>
        <color theme="1"/>
        <rFont val="Calibri"/>
        <family val="2"/>
      </rPr>
      <t xml:space="preserve">→ </t>
    </r>
    <r>
      <rPr>
        <sz val="12"/>
        <color theme="1"/>
        <rFont val="Calibri"/>
        <family val="2"/>
        <scheme val="minor"/>
      </rPr>
      <t>Question 3</t>
    </r>
  </si>
  <si>
    <t>→ Question 2</t>
  </si>
  <si>
    <t>This procedure does not apply. Instead, refer the case to the responsible line manager, consult HR or the Integrity Lead in The Hague.</t>
  </si>
  <si>
    <t>Action</t>
  </si>
  <si>
    <t>Guiding questions</t>
  </si>
  <si>
    <t>select:</t>
  </si>
  <si>
    <t>Who is the SoC (alleged Perpetrator)?</t>
  </si>
  <si>
    <t>This procedure does not apply. Instead, refer the case to the respective organisation, consider referral to authorities, or consult the Integrity Lead in The Hague.</t>
  </si>
  <si>
    <t>date:</t>
  </si>
  <si>
    <t>Refer the case to the respective organisation for them to lead the response. If the organisation does not have a response mechanism in place --&gt; Question 3.</t>
  </si>
  <si>
    <t>reviewed by:</t>
  </si>
  <si>
    <t>STEP 1: Pre-assessment of the concern raised</t>
  </si>
  <si>
    <t>Liaise with that actor to explore the appropriate involvement of CO/ONL. If it shows that is within the scope of our responsability to follow up then register and go to step 2.</t>
  </si>
  <si>
    <t>Liaise with partners to coordinate with them how to deliver the response. And go to Question 3.</t>
  </si>
  <si>
    <t>Factors has been identified taking in account the following risks:</t>
  </si>
  <si>
    <t>TOOL TRIAGE OF SEVERITY</t>
  </si>
  <si>
    <t>Instructions:</t>
  </si>
  <si>
    <r>
      <rPr>
        <sz val="12"/>
        <color theme="1"/>
        <rFont val="Calibri"/>
        <family val="2"/>
      </rPr>
      <t>▪</t>
    </r>
    <r>
      <rPr>
        <sz val="12"/>
        <color theme="1"/>
        <rFont val="Calibri"/>
        <family val="2"/>
        <scheme val="minor"/>
      </rPr>
      <t>If you don't know the situation of a factor keep the option "please select".</t>
    </r>
  </si>
  <si>
    <t>Mediation (mediator to be agreed by both parties)</t>
  </si>
  <si>
    <t>Strategic info:  number of level 0 cases for monitoring organizational culture trends.</t>
  </si>
  <si>
    <t>Low magnitude of harm</t>
  </si>
  <si>
    <t>SoC: 1 Staff non mgt</t>
  </si>
  <si>
    <t xml:space="preserve">Survivor : 1 staff internal </t>
  </si>
  <si>
    <t>Non crime</t>
  </si>
  <si>
    <t>Non reputational impact</t>
  </si>
  <si>
    <t>Medium magnitude of harm</t>
  </si>
  <si>
    <t>Crime/non crime</t>
  </si>
  <si>
    <t>Survivor : any type</t>
  </si>
  <si>
    <t>Reputational impact: any type</t>
  </si>
  <si>
    <t xml:space="preserve">Magnitude of harm: any </t>
  </si>
  <si>
    <t>External investigator</t>
  </si>
  <si>
    <t>Severity level</t>
  </si>
  <si>
    <t>Characteristics of severity level</t>
  </si>
  <si>
    <t xml:space="preserve">(F) </t>
  </si>
  <si>
    <r>
      <t xml:space="preserve">To determine the perpetrator, 
- volunteers and interns are considered as staff.
- consultants, partners and service </t>
    </r>
    <r>
      <rPr>
        <sz val="11"/>
        <rFont val="Calibri"/>
        <family val="2"/>
        <scheme val="minor"/>
      </rPr>
      <t>suppliers are considered as non-staff
- partners are considered when we have a binding legal collaboration agreement.</t>
    </r>
  </si>
  <si>
    <t>1 non-staff (non-vulnerable)</t>
  </si>
  <si>
    <t>STEP 3: Assigning key response roles - Decison maker - Case manager - lead investigator</t>
  </si>
  <si>
    <t>Case number:</t>
  </si>
  <si>
    <t>1 vulnerable adult or child involved</t>
  </si>
  <si>
    <t>Severity level of this case (the highest level of the grid*):</t>
  </si>
  <si>
    <t xml:space="preserve">Alleged Perpetrator </t>
  </si>
  <si>
    <t>*except in cases where the CD is the alleged perpetrator, the level remains 2A to ensure the CD is not part of the response. Only in cases that are a crime, the case is assigned the higher severity level 3A.</t>
  </si>
  <si>
    <t>more than 1 staff or non-staff</t>
  </si>
  <si>
    <t>Crime</t>
  </si>
  <si>
    <t>To determine the survivor, take into account:
- volunteers and interns are considered as staff.
- consultants, partners and service suppliers are considered as non-staff.
- if a survivor is under 18 years old or otherwise vulnerable, select '1 vulnerable adult or child involved'.</t>
  </si>
  <si>
    <t>Level 0</t>
  </si>
  <si>
    <t>Notes</t>
  </si>
  <si>
    <t>(D): in cases of low severity, cases might be resolved by staff with support from their line manager(s), without involvement of the Integrity Team.</t>
  </si>
  <si>
    <t>RESPONSE PROCEDURES FOR CHILD ABUSE, SEXUAL MISCONDUCT AND OTHER UNWANTED BEHAVIOUR - OXFAM NOVIB</t>
  </si>
  <si>
    <t>Completed by:</t>
  </si>
  <si>
    <t>Is the suspicion a case of misconduct regarding Child Abuse, Sexual Miscoduct or Other Unwanted Behaviour from or against Oxfam staff, volunteers, interns, consultants, partners, suppliers or beneficiaries?</t>
  </si>
  <si>
    <t>Date:</t>
  </si>
  <si>
    <t>Aproved in CO by:</t>
  </si>
  <si>
    <t>Approved i NL by:</t>
  </si>
  <si>
    <t>complete</t>
  </si>
  <si>
    <t>Assign a number &amp; register the case and go to STEP 2: Categorising of severity</t>
  </si>
  <si>
    <t>CASE NUMBER:</t>
  </si>
  <si>
    <t>complete for those cases we will continue response (meaning that STEP 2 applies)</t>
  </si>
  <si>
    <t>COLUMN D:  criteria for each factor
Dropdown 
(click on cell --&gt;  arrow to see options)</t>
  </si>
  <si>
    <t>To determine the magnitude of harm take into account the frequency, length and physical or psychological impact (in case sexual and/or physical violence and/or child abuse --&gt; high)</t>
  </si>
  <si>
    <t>Review in NL by:</t>
  </si>
  <si>
    <r>
      <t xml:space="preserve">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            Case number:</t>
    </r>
    <r>
      <rPr>
        <sz val="12"/>
        <color theme="1"/>
        <rFont val="Calibri"/>
        <family val="2"/>
        <scheme val="minor"/>
      </rPr>
      <t xml:space="preserve">   </t>
    </r>
  </si>
  <si>
    <t>Completed in by:</t>
  </si>
  <si>
    <t>Reviewed in CO by:</t>
  </si>
  <si>
    <t>STEP 2: Categorising the Case of Child Abuse, Sexual Abuse or Other Unwanted Behaviour</t>
  </si>
  <si>
    <t xml:space="preserve">The purpose of the categorisation is to identify the severity level of each case according the following range: </t>
  </si>
  <si>
    <t>Appointed for this case</t>
  </si>
  <si>
    <t>Additional comments:</t>
  </si>
  <si>
    <t>Note: Overview of ONL Traige of severity: Use this grid as guideline to identify the different roles</t>
  </si>
  <si>
    <r>
      <t xml:space="preserve">This grid help you to do the first case assessment in order to identify; a) is it a case of misconduct?; b)Is it within the scope of our responsability to respond? </t>
    </r>
    <r>
      <rPr>
        <b/>
        <sz val="12"/>
        <color rgb="FFFF0000"/>
        <rFont val="Calibri"/>
        <family val="2"/>
        <scheme val="minor"/>
      </rPr>
      <t xml:space="preserve">Complete the grid </t>
    </r>
    <r>
      <rPr>
        <sz val="12"/>
        <color theme="1"/>
        <rFont val="Calibri"/>
        <family val="2"/>
        <scheme val="minor"/>
      </rPr>
      <t>by clicking the correct boxes in the "select"column and check column "action" that serves to guide you to see what action needs to follow.</t>
    </r>
  </si>
  <si>
    <r>
      <t xml:space="preserve">Decision maker in CO: </t>
    </r>
    <r>
      <rPr>
        <sz val="12"/>
        <color rgb="FFFF0000"/>
        <rFont val="Calibri"/>
        <family val="2"/>
        <scheme val="minor"/>
      </rPr>
      <t>complete</t>
    </r>
  </si>
  <si>
    <r>
      <t xml:space="preserve">Decision maker in ONL: </t>
    </r>
    <r>
      <rPr>
        <sz val="12"/>
        <color rgb="FFFF0000"/>
        <rFont val="Calibri"/>
        <family val="2"/>
        <scheme val="minor"/>
      </rPr>
      <t>complete</t>
    </r>
  </si>
  <si>
    <r>
      <t xml:space="preserve">Investigation Lead: </t>
    </r>
    <r>
      <rPr>
        <sz val="12"/>
        <color rgb="FFFF0000"/>
        <rFont val="Calibri"/>
        <family val="2"/>
        <scheme val="minor"/>
      </rPr>
      <t>complete</t>
    </r>
  </si>
  <si>
    <r>
      <t xml:space="preserve">Case manager: </t>
    </r>
    <r>
      <rPr>
        <sz val="12"/>
        <color rgb="FFFF0000"/>
        <rFont val="Calibri"/>
        <family val="2"/>
        <scheme val="minor"/>
      </rPr>
      <t>complete</t>
    </r>
  </si>
  <si>
    <r>
      <t>Appointed on:</t>
    </r>
    <r>
      <rPr>
        <sz val="12"/>
        <color rgb="FFFF0000"/>
        <rFont val="Calibri"/>
        <family val="2"/>
        <scheme val="minor"/>
      </rPr>
      <t xml:space="preserve"> complete</t>
    </r>
  </si>
  <si>
    <r>
      <t xml:space="preserve">Appointed on: </t>
    </r>
    <r>
      <rPr>
        <sz val="12"/>
        <color rgb="FFFF0000"/>
        <rFont val="Calibri"/>
        <family val="2"/>
        <scheme val="minor"/>
      </rPr>
      <t>complete</t>
    </r>
  </si>
  <si>
    <t>Internal reputational impact</t>
  </si>
  <si>
    <t>Survivor : 1 non-vulnerable non-staff</t>
  </si>
  <si>
    <t>OR SoC: 1 Mgt staff but not CD or Director OR 1 non-staff</t>
  </si>
  <si>
    <t>OR External local reputational impact</t>
  </si>
  <si>
    <t>SoC: CD</t>
  </si>
  <si>
    <t>High magnitude of harm</t>
  </si>
  <si>
    <t>OR Survivor :  1 vulnerable non staff or more than 1 staff or non-staff</t>
  </si>
  <si>
    <t>OR External broader reputational impact</t>
  </si>
  <si>
    <t>internal at national level</t>
  </si>
  <si>
    <t>internal at HQ level</t>
  </si>
  <si>
    <t>Internal  investigation</t>
  </si>
  <si>
    <t>Internal investigation (optional external)</t>
  </si>
  <si>
    <r>
      <t xml:space="preserve">External investigation 
Support to survivor (internal or external) offered
Protection measures will be put in place (if applicable)
</t>
    </r>
    <r>
      <rPr>
        <sz val="9"/>
        <rFont val="Calibri"/>
        <family val="2"/>
      </rPr>
      <t xml:space="preserve">When there are </t>
    </r>
    <r>
      <rPr>
        <b/>
        <sz val="9"/>
        <rFont val="Calibri"/>
        <family val="2"/>
      </rPr>
      <t>facts</t>
    </r>
    <r>
      <rPr>
        <sz val="9"/>
        <rFont val="Calibri"/>
        <family val="2"/>
      </rPr>
      <t xml:space="preserve"> that lead to crime immediately report to authorities.</t>
    </r>
    <r>
      <rPr>
        <sz val="9"/>
        <color theme="1"/>
        <rFont val="Calibri"/>
        <family val="2"/>
      </rPr>
      <t xml:space="preserve">
Management will lead mitigation actions to repair internal and external reputation.</t>
    </r>
  </si>
  <si>
    <t>Support to survivor (internal or external offered)</t>
  </si>
  <si>
    <t>CCs support or external assistance offered to the survivor
Protection measures will be put in place (if applicable)</t>
  </si>
  <si>
    <t>Internal  investigation
CCs support or external assistance offered
(if applicable) Management lead mitigation actions to repair internal reputation
Protection measures will be put in place (if applicable)</t>
  </si>
  <si>
    <t>CCs support offered to the survivor</t>
  </si>
  <si>
    <r>
      <rPr>
        <sz val="12"/>
        <color theme="1"/>
        <rFont val="Calibri"/>
        <family val="2"/>
      </rPr>
      <t>▪</t>
    </r>
    <r>
      <rPr>
        <sz val="12"/>
        <color theme="1"/>
        <rFont val="Calibri"/>
        <family val="2"/>
        <scheme val="minor"/>
      </rPr>
      <t>Please</t>
    </r>
    <r>
      <rPr>
        <sz val="12"/>
        <color rgb="FFFF0000"/>
        <rFont val="Calibri"/>
        <family val="2"/>
        <scheme val="minor"/>
      </rPr>
      <t xml:space="preserve"> CHOOSE A CRITERIA per each of the 5 factors ( based on facts or strong assumptions) by clicking the cells in column D</t>
    </r>
    <r>
      <rPr>
        <sz val="12"/>
        <color theme="1"/>
        <rFont val="Calibri"/>
        <family val="2"/>
        <scheme val="minor"/>
      </rPr>
      <t xml:space="preserve">, using the arrow, and select the one of the criteria the tool offers. Once you select an option for each of the 5 factors you will see that the tool </t>
    </r>
    <r>
      <rPr>
        <b/>
        <u/>
        <sz val="12"/>
        <color theme="1"/>
        <rFont val="Calibri"/>
        <family val="2"/>
        <scheme val="minor"/>
      </rPr>
      <t>automatically</t>
    </r>
    <r>
      <rPr>
        <sz val="12"/>
        <color theme="1"/>
        <rFont val="Calibri"/>
        <family val="2"/>
        <scheme val="minor"/>
      </rPr>
      <t xml:space="preserve"> assigned the overall level of severity of the case.</t>
    </r>
  </si>
  <si>
    <t>a</t>
  </si>
  <si>
    <t>b</t>
  </si>
  <si>
    <t>c</t>
  </si>
  <si>
    <t>d</t>
  </si>
  <si>
    <t>e</t>
  </si>
  <si>
    <t>SoC: HQ Director</t>
  </si>
  <si>
    <t>OR SoC: 1 mgmt or non-mgmt staff but not CD/HQ director if vulnerable survivor, or when SoC are more than 1 staff or non-staff</t>
  </si>
  <si>
    <t>CO: country Office   /   CD; Country Director   / HQ; Head quarters</t>
  </si>
  <si>
    <t xml:space="preserve">Oxfam Novib Triage Tool for  Severity Assessment
Process owner: Pauline Mulder
Approved by: Process Owner Meeting (PEO)
Sheet 2 of 5 
ONLY VERSIONS ON COMPASS ARE VALID
</t>
  </si>
  <si>
    <t xml:space="preserve">Oxfam Novib Triage Tool for  Severity Assessment
Process owner: Pauline Mulder
Approved by: Process Owner Meeting (PEO)
Sheet 1 of 5 
ONLY VERSIONS ON COMPASS ARE VALID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</si>
</sst>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B050"/>
      <name val="Oxfam Global Headline"/>
      <family val="2"/>
    </font>
    <font>
      <sz val="12"/>
      <color rgb="FF00B05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FFFF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204">
    <xf numFmtId="0" fontId="0" fillId="0" borderId="0" xfId="0"/>
    <xf numFmtId="0" fontId="10" fillId="0" borderId="0" xfId="0" applyFont="1"/>
    <xf numFmtId="0" fontId="0" fillId="0" borderId="0" xfId="0" applyBorder="1"/>
    <xf numFmtId="0" fontId="0" fillId="0" borderId="0" xfId="0" applyFill="1" applyBorder="1"/>
    <xf numFmtId="2" fontId="0" fillId="0" borderId="0" xfId="0" applyNumberFormat="1" applyAlignment="1">
      <alignment wrapText="1"/>
    </xf>
    <xf numFmtId="0" fontId="11" fillId="0" borderId="0" xfId="0" applyFont="1"/>
    <xf numFmtId="0" fontId="12" fillId="0" borderId="0" xfId="0" applyFont="1"/>
    <xf numFmtId="2" fontId="13" fillId="0" borderId="0" xfId="0" applyNumberFormat="1" applyFont="1" applyAlignment="1">
      <alignment wrapText="1"/>
    </xf>
    <xf numFmtId="0" fontId="13" fillId="0" borderId="0" xfId="0" applyFon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10" fillId="9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11" borderId="6" xfId="0" applyFill="1" applyBorder="1"/>
    <xf numFmtId="0" fontId="0" fillId="11" borderId="9" xfId="0" applyFill="1" applyBorder="1"/>
    <xf numFmtId="0" fontId="0" fillId="11" borderId="10" xfId="0" applyFill="1" applyBorder="1"/>
    <xf numFmtId="0" fontId="0" fillId="11" borderId="0" xfId="0" applyFill="1" applyBorder="1"/>
    <xf numFmtId="0" fontId="0" fillId="11" borderId="5" xfId="0" applyFill="1" applyBorder="1"/>
    <xf numFmtId="0" fontId="10" fillId="11" borderId="7" xfId="0" applyFont="1" applyFill="1" applyBorder="1"/>
    <xf numFmtId="0" fontId="0" fillId="11" borderId="11" xfId="0" applyFill="1" applyBorder="1"/>
    <xf numFmtId="0" fontId="0" fillId="11" borderId="12" xfId="0" applyFill="1" applyBorder="1"/>
    <xf numFmtId="0" fontId="0" fillId="0" borderId="0" xfId="0" applyAlignment="1">
      <alignment horizontal="left" wrapText="1"/>
    </xf>
    <xf numFmtId="0" fontId="0" fillId="9" borderId="20" xfId="0" applyFill="1" applyBorder="1"/>
    <xf numFmtId="0" fontId="0" fillId="9" borderId="20" xfId="0" applyFill="1" applyBorder="1" applyAlignment="1">
      <alignment vertical="center"/>
    </xf>
    <xf numFmtId="0" fontId="0" fillId="0" borderId="0" xfId="0" applyAlignment="1">
      <alignment horizontal="left" wrapText="1"/>
    </xf>
    <xf numFmtId="0" fontId="0" fillId="13" borderId="22" xfId="0" applyFill="1" applyBorder="1"/>
    <xf numFmtId="0" fontId="10" fillId="13" borderId="23" xfId="0" applyFont="1" applyFill="1" applyBorder="1"/>
    <xf numFmtId="0" fontId="10" fillId="13" borderId="27" xfId="0" applyFont="1" applyFill="1" applyBorder="1"/>
    <xf numFmtId="0" fontId="10" fillId="15" borderId="20" xfId="0" applyFont="1" applyFill="1" applyBorder="1"/>
    <xf numFmtId="0" fontId="0" fillId="15" borderId="20" xfId="0" applyFill="1" applyBorder="1"/>
    <xf numFmtId="0" fontId="0" fillId="15" borderId="13" xfId="0" applyFill="1" applyBorder="1" applyAlignment="1">
      <alignment wrapText="1"/>
    </xf>
    <xf numFmtId="0" fontId="0" fillId="15" borderId="33" xfId="0" applyFont="1" applyFill="1" applyBorder="1" applyAlignment="1">
      <alignment vertical="center" wrapText="1"/>
    </xf>
    <xf numFmtId="0" fontId="0" fillId="16" borderId="20" xfId="0" applyFill="1" applyBorder="1"/>
    <xf numFmtId="0" fontId="0" fillId="16" borderId="36" xfId="0" applyFill="1" applyBorder="1"/>
    <xf numFmtId="0" fontId="0" fillId="16" borderId="29" xfId="0" applyFill="1" applyBorder="1" applyAlignment="1">
      <alignment vertical="center" wrapText="1"/>
    </xf>
    <xf numFmtId="0" fontId="15" fillId="0" borderId="0" xfId="0" applyFont="1"/>
    <xf numFmtId="0" fontId="0" fillId="0" borderId="0" xfId="0" applyFont="1"/>
    <xf numFmtId="2" fontId="0" fillId="0" borderId="0" xfId="0" applyNumberFormat="1" applyFont="1" applyAlignment="1">
      <alignment wrapText="1"/>
    </xf>
    <xf numFmtId="0" fontId="0" fillId="13" borderId="0" xfId="0" applyFill="1" applyAlignment="1">
      <alignment horizontal="left" wrapText="1"/>
    </xf>
    <xf numFmtId="0" fontId="0" fillId="13" borderId="0" xfId="0" applyFill="1"/>
    <xf numFmtId="0" fontId="14" fillId="14" borderId="38" xfId="0" applyFont="1" applyFill="1" applyBorder="1" applyAlignment="1">
      <alignment vertical="center" wrapText="1"/>
    </xf>
    <xf numFmtId="0" fontId="17" fillId="0" borderId="44" xfId="0" applyFont="1" applyBorder="1" applyAlignment="1">
      <alignment horizontal="right"/>
    </xf>
    <xf numFmtId="0" fontId="17" fillId="0" borderId="44" xfId="0" applyFont="1" applyBorder="1"/>
    <xf numFmtId="0" fontId="17" fillId="0" borderId="42" xfId="0" applyFont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2" fillId="13" borderId="5" xfId="0" applyFont="1" applyFill="1" applyBorder="1" applyAlignment="1">
      <alignment vertical="center" wrapText="1"/>
    </xf>
    <xf numFmtId="0" fontId="22" fillId="13" borderId="2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47" xfId="0" applyFont="1" applyBorder="1" applyAlignment="1" applyProtection="1">
      <alignment horizontal="left" vertical="center" wrapText="1"/>
      <protection locked="0"/>
    </xf>
    <xf numFmtId="2" fontId="0" fillId="0" borderId="0" xfId="0" applyNumberFormat="1" applyAlignment="1"/>
    <xf numFmtId="0" fontId="9" fillId="9" borderId="22" xfId="0" applyFont="1" applyFill="1" applyBorder="1" applyAlignment="1" applyProtection="1">
      <alignment wrapText="1"/>
    </xf>
    <xf numFmtId="0" fontId="18" fillId="9" borderId="23" xfId="0" applyFont="1" applyFill="1" applyBorder="1" applyAlignment="1" applyProtection="1">
      <alignment vertical="center" wrapText="1"/>
    </xf>
    <xf numFmtId="0" fontId="18" fillId="9" borderId="23" xfId="0" applyFont="1" applyFill="1" applyBorder="1" applyAlignment="1" applyProtection="1">
      <alignment horizontal="left" vertical="center" wrapText="1"/>
    </xf>
    <xf numFmtId="0" fontId="18" fillId="9" borderId="23" xfId="0" applyFont="1" applyFill="1" applyBorder="1" applyAlignment="1" applyProtection="1">
      <alignment horizontal="center" vertical="center" wrapText="1"/>
    </xf>
    <xf numFmtId="0" fontId="18" fillId="9" borderId="27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9" fillId="0" borderId="3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9" fillId="0" borderId="33" xfId="0" applyFont="1" applyFill="1" applyBorder="1" applyAlignment="1" applyProtection="1">
      <alignment horizontal="center" vertical="center" wrapText="1"/>
    </xf>
    <xf numFmtId="0" fontId="9" fillId="0" borderId="47" xfId="0" applyFont="1" applyBorder="1" applyAlignment="1" applyProtection="1">
      <alignment horizontal="left" vertical="center" wrapText="1"/>
    </xf>
    <xf numFmtId="0" fontId="9" fillId="0" borderId="38" xfId="0" applyFont="1" applyBorder="1" applyAlignment="1" applyProtection="1">
      <alignment horizontal="center" vertical="center" wrapText="1"/>
    </xf>
    <xf numFmtId="0" fontId="10" fillId="11" borderId="8" xfId="0" applyFont="1" applyFill="1" applyBorder="1"/>
    <xf numFmtId="0" fontId="0" fillId="13" borderId="0" xfId="0" applyFill="1" applyBorder="1"/>
    <xf numFmtId="0" fontId="10" fillId="13" borderId="0" xfId="0" applyFont="1" applyFill="1" applyBorder="1"/>
    <xf numFmtId="0" fontId="10" fillId="11" borderId="6" xfId="0" applyFont="1" applyFill="1" applyBorder="1"/>
    <xf numFmtId="0" fontId="6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22" fillId="0" borderId="5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0" fillId="0" borderId="1" xfId="0" applyBorder="1" applyAlignment="1">
      <alignment wrapText="1"/>
    </xf>
    <xf numFmtId="0" fontId="0" fillId="13" borderId="1" xfId="0" applyFill="1" applyBorder="1" applyAlignment="1">
      <alignment wrapText="1"/>
    </xf>
    <xf numFmtId="0" fontId="27" fillId="6" borderId="1" xfId="0" applyFont="1" applyFill="1" applyBorder="1" applyAlignment="1">
      <alignment wrapText="1"/>
    </xf>
    <xf numFmtId="0" fontId="0" fillId="9" borderId="29" xfId="0" applyFill="1" applyBorder="1" applyAlignment="1">
      <alignment vertical="center" wrapText="1"/>
    </xf>
    <xf numFmtId="0" fontId="0" fillId="9" borderId="31" xfId="0" applyFill="1" applyBorder="1" applyAlignment="1">
      <alignment vertical="center" wrapText="1"/>
    </xf>
    <xf numFmtId="0" fontId="0" fillId="15" borderId="29" xfId="0" applyFont="1" applyFill="1" applyBorder="1" applyAlignment="1">
      <alignment vertical="center" wrapText="1"/>
    </xf>
    <xf numFmtId="0" fontId="0" fillId="15" borderId="31" xfId="0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0" fillId="11" borderId="0" xfId="0" applyFill="1" applyBorder="1" applyAlignment="1">
      <alignment horizontal="right"/>
    </xf>
    <xf numFmtId="0" fontId="10" fillId="11" borderId="0" xfId="0" applyFont="1" applyFill="1" applyBorder="1" applyAlignment="1">
      <alignment horizontal="right"/>
    </xf>
    <xf numFmtId="0" fontId="10" fillId="11" borderId="11" xfId="0" applyFont="1" applyFill="1" applyBorder="1" applyAlignment="1">
      <alignment horizontal="right"/>
    </xf>
    <xf numFmtId="0" fontId="0" fillId="0" borderId="1" xfId="0" applyBorder="1"/>
    <xf numFmtId="0" fontId="0" fillId="13" borderId="0" xfId="0" applyFont="1" applyFill="1" applyBorder="1"/>
    <xf numFmtId="0" fontId="28" fillId="0" borderId="0" xfId="0" applyFont="1"/>
    <xf numFmtId="0" fontId="23" fillId="13" borderId="1" xfId="0" applyFont="1" applyFill="1" applyBorder="1" applyAlignment="1">
      <alignment vertical="center" wrapText="1"/>
    </xf>
    <xf numFmtId="0" fontId="23" fillId="13" borderId="17" xfId="0" applyFont="1" applyFill="1" applyBorder="1" applyAlignment="1">
      <alignment vertical="center" wrapText="1"/>
    </xf>
    <xf numFmtId="0" fontId="23" fillId="13" borderId="39" xfId="0" applyFont="1" applyFill="1" applyBorder="1" applyAlignment="1">
      <alignment horizontal="justify" vertical="center" wrapText="1"/>
    </xf>
    <xf numFmtId="0" fontId="23" fillId="13" borderId="40" xfId="0" applyFont="1" applyFill="1" applyBorder="1" applyAlignment="1">
      <alignment horizontal="justify" vertical="center" wrapText="1"/>
    </xf>
    <xf numFmtId="0" fontId="23" fillId="13" borderId="41" xfId="0" applyFont="1" applyFill="1" applyBorder="1" applyAlignment="1">
      <alignment horizontal="justify" vertical="center" wrapText="1"/>
    </xf>
    <xf numFmtId="0" fontId="23" fillId="13" borderId="41" xfId="0" applyFont="1" applyFill="1" applyBorder="1" applyAlignment="1">
      <alignment horizontal="left" vertical="center" wrapText="1"/>
    </xf>
    <xf numFmtId="0" fontId="23" fillId="13" borderId="49" xfId="0" applyFont="1" applyFill="1" applyBorder="1" applyAlignment="1">
      <alignment horizontal="justify" vertical="center" wrapText="1"/>
    </xf>
    <xf numFmtId="0" fontId="23" fillId="13" borderId="40" xfId="0" applyFont="1" applyFill="1" applyBorder="1" applyAlignment="1">
      <alignment horizontal="left" vertical="center" wrapText="1"/>
    </xf>
    <xf numFmtId="0" fontId="23" fillId="13" borderId="47" xfId="0" applyFont="1" applyFill="1" applyBorder="1" applyAlignment="1">
      <alignment horizontal="justify" vertical="center" wrapText="1"/>
    </xf>
    <xf numFmtId="0" fontId="1" fillId="0" borderId="45" xfId="0" applyFont="1" applyBorder="1" applyAlignment="1" applyProtection="1">
      <alignment horizontal="left" vertical="center" wrapText="1"/>
    </xf>
    <xf numFmtId="0" fontId="1" fillId="0" borderId="46" xfId="0" applyFont="1" applyBorder="1" applyAlignment="1" applyProtection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9" borderId="28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16" borderId="11" xfId="0" applyFill="1" applyBorder="1" applyAlignment="1">
      <alignment horizontal="left" vertical="center" wrapText="1"/>
    </xf>
    <xf numFmtId="0" fontId="0" fillId="16" borderId="37" xfId="0" applyFill="1" applyBorder="1" applyAlignment="1">
      <alignment horizontal="left" vertical="center" wrapText="1"/>
    </xf>
    <xf numFmtId="0" fontId="0" fillId="9" borderId="21" xfId="0" applyFill="1" applyBorder="1" applyAlignment="1">
      <alignment horizontal="left" vertical="center" wrapText="1"/>
    </xf>
    <xf numFmtId="0" fontId="0" fillId="9" borderId="16" xfId="0" applyFill="1" applyBorder="1" applyAlignment="1">
      <alignment horizontal="left" vertical="center" wrapText="1"/>
    </xf>
    <xf numFmtId="0" fontId="0" fillId="15" borderId="21" xfId="0" applyFont="1" applyFill="1" applyBorder="1" applyAlignment="1">
      <alignment horizontal="left" wrapText="1"/>
    </xf>
    <xf numFmtId="0" fontId="0" fillId="15" borderId="16" xfId="0" applyFont="1" applyFill="1" applyBorder="1" applyAlignment="1">
      <alignment horizontal="left" wrapText="1"/>
    </xf>
    <xf numFmtId="0" fontId="0" fillId="15" borderId="21" xfId="0" applyFill="1" applyBorder="1" applyAlignment="1">
      <alignment horizontal="left" wrapText="1"/>
    </xf>
    <xf numFmtId="0" fontId="0" fillId="15" borderId="16" xfId="0" applyFill="1" applyBorder="1" applyAlignment="1">
      <alignment horizontal="left" wrapText="1"/>
    </xf>
    <xf numFmtId="0" fontId="0" fillId="15" borderId="21" xfId="0" applyFill="1" applyBorder="1" applyAlignment="1">
      <alignment horizontal="left" vertical="center" wrapText="1"/>
    </xf>
    <xf numFmtId="0" fontId="0" fillId="15" borderId="16" xfId="0" applyFill="1" applyBorder="1" applyAlignment="1">
      <alignment horizontal="left" vertical="center" wrapText="1"/>
    </xf>
    <xf numFmtId="0" fontId="0" fillId="15" borderId="14" xfId="0" applyFill="1" applyBorder="1" applyAlignment="1">
      <alignment horizontal="left" vertical="top" wrapText="1"/>
    </xf>
    <xf numFmtId="0" fontId="0" fillId="15" borderId="15" xfId="0" applyFill="1" applyBorder="1" applyAlignment="1">
      <alignment horizontal="left" vertical="top" wrapText="1"/>
    </xf>
    <xf numFmtId="0" fontId="0" fillId="16" borderId="21" xfId="0" applyFill="1" applyBorder="1" applyAlignment="1">
      <alignment horizontal="left" vertical="center" wrapText="1"/>
    </xf>
    <xf numFmtId="0" fontId="0" fillId="16" borderId="16" xfId="0" applyFill="1" applyBorder="1" applyAlignment="1">
      <alignment horizontal="left" vertical="center" wrapText="1"/>
    </xf>
    <xf numFmtId="0" fontId="0" fillId="16" borderId="17" xfId="0" applyFont="1" applyFill="1" applyBorder="1" applyAlignment="1">
      <alignment horizontal="left" vertical="center" wrapText="1"/>
    </xf>
    <xf numFmtId="0" fontId="0" fillId="16" borderId="35" xfId="0" applyFont="1" applyFill="1" applyBorder="1" applyAlignment="1">
      <alignment horizontal="left" vertical="center" wrapText="1"/>
    </xf>
    <xf numFmtId="0" fontId="0" fillId="12" borderId="28" xfId="0" applyFill="1" applyBorder="1" applyAlignment="1">
      <alignment horizontal="center" vertical="center"/>
    </xf>
    <xf numFmtId="0" fontId="0" fillId="12" borderId="34" xfId="0" applyFill="1" applyBorder="1" applyAlignment="1">
      <alignment horizontal="center" vertical="center"/>
    </xf>
    <xf numFmtId="0" fontId="10" fillId="13" borderId="24" xfId="0" applyFont="1" applyFill="1" applyBorder="1" applyAlignment="1">
      <alignment horizontal="left"/>
    </xf>
    <xf numFmtId="0" fontId="10" fillId="13" borderId="25" xfId="0" applyFont="1" applyFill="1" applyBorder="1" applyAlignment="1">
      <alignment horizontal="left"/>
    </xf>
    <xf numFmtId="0" fontId="10" fillId="13" borderId="26" xfId="0" applyFont="1" applyFill="1" applyBorder="1" applyAlignment="1">
      <alignment horizontal="left"/>
    </xf>
    <xf numFmtId="0" fontId="0" fillId="15" borderId="28" xfId="0" applyFill="1" applyBorder="1" applyAlignment="1">
      <alignment horizontal="center" vertical="center"/>
    </xf>
    <xf numFmtId="0" fontId="0" fillId="15" borderId="32" xfId="0" applyFill="1" applyBorder="1" applyAlignment="1">
      <alignment horizontal="center" vertical="center"/>
    </xf>
    <xf numFmtId="0" fontId="0" fillId="15" borderId="30" xfId="0" applyFill="1" applyBorder="1" applyAlignment="1">
      <alignment horizontal="center" vertical="center"/>
    </xf>
    <xf numFmtId="0" fontId="0" fillId="15" borderId="17" xfId="0" applyFont="1" applyFill="1" applyBorder="1" applyAlignment="1">
      <alignment horizontal="left" vertical="center" wrapText="1"/>
    </xf>
    <xf numFmtId="0" fontId="0" fillId="15" borderId="19" xfId="0" applyFont="1" applyFill="1" applyBorder="1" applyAlignment="1">
      <alignment horizontal="left" vertical="center" wrapText="1"/>
    </xf>
    <xf numFmtId="0" fontId="0" fillId="15" borderId="18" xfId="0" applyFont="1" applyFill="1" applyBorder="1" applyAlignment="1">
      <alignment horizontal="left" vertical="center" wrapText="1"/>
    </xf>
    <xf numFmtId="0" fontId="0" fillId="9" borderId="17" xfId="0" applyFont="1" applyFill="1" applyBorder="1" applyAlignment="1">
      <alignment horizontal="left" vertical="center" wrapText="1"/>
    </xf>
    <xf numFmtId="0" fontId="0" fillId="9" borderId="18" xfId="0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0" fontId="0" fillId="13" borderId="1" xfId="0" applyFill="1" applyBorder="1" applyAlignment="1">
      <alignment horizontal="left" wrapText="1"/>
    </xf>
    <xf numFmtId="0" fontId="17" fillId="0" borderId="43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 wrapText="1"/>
    </xf>
    <xf numFmtId="0" fontId="26" fillId="0" borderId="9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10" fillId="13" borderId="0" xfId="0" applyFont="1" applyFill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10" fillId="0" borderId="48" xfId="0" applyFont="1" applyBorder="1" applyAlignment="1">
      <alignment horizontal="center" wrapText="1"/>
    </xf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3" borderId="7" xfId="0" applyFill="1" applyBorder="1" applyAlignment="1">
      <alignment horizontal="center" vertical="center"/>
    </xf>
    <xf numFmtId="0" fontId="23" fillId="13" borderId="41" xfId="0" applyFont="1" applyFill="1" applyBorder="1" applyAlignment="1">
      <alignment horizontal="left" vertical="center" wrapText="1"/>
    </xf>
    <xf numFmtId="0" fontId="23" fillId="13" borderId="3" xfId="0" applyFont="1" applyFill="1" applyBorder="1" applyAlignment="1">
      <alignment horizontal="left" vertical="center" wrapText="1"/>
    </xf>
    <xf numFmtId="0" fontId="23" fillId="13" borderId="50" xfId="0" applyFont="1" applyFill="1" applyBorder="1" applyAlignment="1">
      <alignment horizontal="left" vertical="center" wrapText="1"/>
    </xf>
    <xf numFmtId="0" fontId="21" fillId="13" borderId="6" xfId="0" applyFont="1" applyFill="1" applyBorder="1" applyAlignment="1">
      <alignment horizontal="justify" vertical="center" wrapText="1"/>
    </xf>
    <xf numFmtId="0" fontId="21" fillId="13" borderId="7" xfId="0" applyFont="1" applyFill="1" applyBorder="1" applyAlignment="1">
      <alignment horizontal="justify" vertical="center" wrapText="1"/>
    </xf>
    <xf numFmtId="0" fontId="21" fillId="13" borderId="8" xfId="0" applyFont="1" applyFill="1" applyBorder="1" applyAlignment="1">
      <alignment horizontal="justify" vertical="center" wrapText="1"/>
    </xf>
    <xf numFmtId="0" fontId="22" fillId="13" borderId="2" xfId="0" applyFont="1" applyFill="1" applyBorder="1" applyAlignment="1">
      <alignment vertical="center" wrapText="1"/>
    </xf>
    <xf numFmtId="0" fontId="22" fillId="13" borderId="3" xfId="0" applyFont="1" applyFill="1" applyBorder="1" applyAlignment="1">
      <alignment vertical="center" wrapText="1"/>
    </xf>
    <xf numFmtId="0" fontId="22" fillId="13" borderId="10" xfId="0" applyFont="1" applyFill="1" applyBorder="1" applyAlignment="1">
      <alignment horizontal="left" vertical="center" wrapText="1"/>
    </xf>
    <xf numFmtId="0" fontId="22" fillId="13" borderId="5" xfId="0" applyFont="1" applyFill="1" applyBorder="1" applyAlignment="1">
      <alignment horizontal="left" vertical="center" wrapText="1"/>
    </xf>
    <xf numFmtId="0" fontId="22" fillId="13" borderId="4" xfId="0" applyFont="1" applyFill="1" applyBorder="1" applyAlignment="1">
      <alignment vertical="center" wrapText="1"/>
    </xf>
    <xf numFmtId="0" fontId="22" fillId="13" borderId="10" xfId="0" applyFont="1" applyFill="1" applyBorder="1" applyAlignment="1">
      <alignment vertical="center" wrapText="1"/>
    </xf>
    <xf numFmtId="0" fontId="22" fillId="13" borderId="5" xfId="0" applyFont="1" applyFill="1" applyBorder="1" applyAlignment="1">
      <alignment vertical="center" wrapText="1"/>
    </xf>
    <xf numFmtId="0" fontId="22" fillId="13" borderId="12" xfId="0" applyFont="1" applyFill="1" applyBorder="1" applyAlignment="1">
      <alignment vertical="center" wrapText="1"/>
    </xf>
    <xf numFmtId="0" fontId="22" fillId="13" borderId="2" xfId="0" applyFont="1" applyFill="1" applyBorder="1" applyAlignment="1">
      <alignment horizontal="left" vertical="center" wrapText="1"/>
    </xf>
    <xf numFmtId="0" fontId="22" fillId="13" borderId="3" xfId="0" applyFont="1" applyFill="1" applyBorder="1" applyAlignment="1">
      <alignment horizontal="left" vertical="center" wrapText="1"/>
    </xf>
    <xf numFmtId="0" fontId="22" fillId="13" borderId="4" xfId="0" applyFont="1" applyFill="1" applyBorder="1" applyAlignment="1">
      <alignment horizontal="left" vertical="center" wrapText="1"/>
    </xf>
    <xf numFmtId="0" fontId="22" fillId="13" borderId="6" xfId="0" applyFont="1" applyFill="1" applyBorder="1" applyAlignment="1">
      <alignment vertical="center" wrapText="1"/>
    </xf>
    <xf numFmtId="0" fontId="22" fillId="13" borderId="7" xfId="0" applyFont="1" applyFill="1" applyBorder="1" applyAlignment="1">
      <alignment vertical="center" wrapText="1"/>
    </xf>
    <xf numFmtId="0" fontId="22" fillId="13" borderId="8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22" fillId="13" borderId="12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13" borderId="6" xfId="0" applyFont="1" applyFill="1" applyBorder="1" applyAlignment="1">
      <alignment horizontal="left" vertical="center" wrapText="1"/>
    </xf>
    <xf numFmtId="0" fontId="21" fillId="13" borderId="7" xfId="0" applyFont="1" applyFill="1" applyBorder="1" applyAlignment="1">
      <alignment horizontal="left" vertical="center" wrapText="1"/>
    </xf>
    <xf numFmtId="0" fontId="21" fillId="13" borderId="8" xfId="0" applyFont="1" applyFill="1" applyBorder="1" applyAlignment="1">
      <alignment horizontal="left" vertical="center" wrapText="1"/>
    </xf>
    <xf numFmtId="0" fontId="25" fillId="13" borderId="51" xfId="0" applyFont="1" applyFill="1" applyBorder="1" applyAlignment="1">
      <alignment horizontal="left"/>
    </xf>
    <xf numFmtId="0" fontId="25" fillId="13" borderId="0" xfId="0" applyFont="1" applyFill="1" applyBorder="1" applyAlignment="1">
      <alignment horizontal="left"/>
    </xf>
    <xf numFmtId="0" fontId="10" fillId="13" borderId="1" xfId="0" applyFont="1" applyFill="1" applyBorder="1" applyAlignment="1">
      <alignment horizontal="left"/>
    </xf>
    <xf numFmtId="0" fontId="0" fillId="13" borderId="6" xfId="0" applyFill="1" applyBorder="1" applyAlignment="1">
      <alignment horizontal="left" vertical="top"/>
    </xf>
    <xf numFmtId="0" fontId="0" fillId="13" borderId="9" xfId="0" applyFill="1" applyBorder="1" applyAlignment="1">
      <alignment horizontal="left" vertical="top"/>
    </xf>
    <xf numFmtId="0" fontId="0" fillId="13" borderId="10" xfId="0" applyFill="1" applyBorder="1" applyAlignment="1">
      <alignment horizontal="left" vertical="top"/>
    </xf>
    <xf numFmtId="0" fontId="0" fillId="13" borderId="7" xfId="0" applyFill="1" applyBorder="1" applyAlignment="1">
      <alignment horizontal="left" vertical="top"/>
    </xf>
    <xf numFmtId="0" fontId="0" fillId="13" borderId="0" xfId="0" applyFill="1" applyBorder="1" applyAlignment="1">
      <alignment horizontal="left" vertical="top"/>
    </xf>
    <xf numFmtId="0" fontId="0" fillId="13" borderId="5" xfId="0" applyFill="1" applyBorder="1" applyAlignment="1">
      <alignment horizontal="left" vertical="top"/>
    </xf>
    <xf numFmtId="0" fontId="0" fillId="13" borderId="8" xfId="0" applyFill="1" applyBorder="1" applyAlignment="1">
      <alignment horizontal="left" vertical="top"/>
    </xf>
    <xf numFmtId="0" fontId="0" fillId="13" borderId="11" xfId="0" applyFill="1" applyBorder="1" applyAlignment="1">
      <alignment horizontal="left" vertical="top"/>
    </xf>
    <xf numFmtId="0" fontId="0" fillId="13" borderId="12" xfId="0" applyFill="1" applyBorder="1" applyAlignment="1">
      <alignment horizontal="left" vertical="top"/>
    </xf>
    <xf numFmtId="0" fontId="22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</cellXfs>
  <cellStyles count="2">
    <cellStyle name="Normal 2" xfId="1" xr:uid="{00000000-0005-0000-0000-000000000000}"/>
    <cellStyle name="Standaard" xfId="0" builtinId="0"/>
  </cellStyles>
  <dxfs count="7"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FF99"/>
      <color rgb="FFCCCCFF"/>
      <color rgb="FFFF6600"/>
      <color rgb="FFFF993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12" Type="http://schemas.openxmlformats.org/officeDocument/2006/relationships/image" Target="../media/image12.emf"/><Relationship Id="rId2" Type="http://schemas.openxmlformats.org/officeDocument/2006/relationships/image" Target="../media/image6.emf"/><Relationship Id="rId1" Type="http://schemas.openxmlformats.org/officeDocument/2006/relationships/image" Target="../media/image7.emf"/><Relationship Id="rId6" Type="http://schemas.openxmlformats.org/officeDocument/2006/relationships/image" Target="../media/image2.emf"/><Relationship Id="rId11" Type="http://schemas.openxmlformats.org/officeDocument/2006/relationships/image" Target="../media/image11.emf"/><Relationship Id="rId5" Type="http://schemas.openxmlformats.org/officeDocument/2006/relationships/image" Target="../media/image3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30480</xdr:rowOff>
        </xdr:from>
        <xdr:to>
          <xdr:col>2</xdr:col>
          <xdr:colOff>213360</xdr:colOff>
          <xdr:row>10</xdr:row>
          <xdr:rowOff>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12</xdr:row>
          <xdr:rowOff>30480</xdr:rowOff>
        </xdr:from>
        <xdr:to>
          <xdr:col>2</xdr:col>
          <xdr:colOff>198120</xdr:colOff>
          <xdr:row>12</xdr:row>
          <xdr:rowOff>182880</xdr:rowOff>
        </xdr:to>
        <xdr:sp macro="" textlink="">
          <xdr:nvSpPr>
            <xdr:cNvPr id="6167" name="CheckBox5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449580</xdr:colOff>
          <xdr:row>12</xdr:row>
          <xdr:rowOff>7620</xdr:rowOff>
        </xdr:from>
        <xdr:to>
          <xdr:col>4</xdr:col>
          <xdr:colOff>563880</xdr:colOff>
          <xdr:row>12</xdr:row>
          <xdr:rowOff>266700</xdr:rowOff>
        </xdr:to>
        <xdr:sp macro="" textlink="">
          <xdr:nvSpPr>
            <xdr:cNvPr id="6168" name="TextBox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9</xdr:row>
          <xdr:rowOff>30480</xdr:rowOff>
        </xdr:from>
        <xdr:to>
          <xdr:col>2</xdr:col>
          <xdr:colOff>198120</xdr:colOff>
          <xdr:row>10</xdr:row>
          <xdr:rowOff>0</xdr:rowOff>
        </xdr:to>
        <xdr:sp macro="" textlink="">
          <xdr:nvSpPr>
            <xdr:cNvPr id="6170" name="CheckBox1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10</xdr:row>
          <xdr:rowOff>30480</xdr:rowOff>
        </xdr:from>
        <xdr:to>
          <xdr:col>2</xdr:col>
          <xdr:colOff>198120</xdr:colOff>
          <xdr:row>10</xdr:row>
          <xdr:rowOff>198120</xdr:rowOff>
        </xdr:to>
        <xdr:sp macro="" textlink="">
          <xdr:nvSpPr>
            <xdr:cNvPr id="6174" name="CheckBox6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11</xdr:row>
          <xdr:rowOff>38100</xdr:rowOff>
        </xdr:from>
        <xdr:to>
          <xdr:col>2</xdr:col>
          <xdr:colOff>198120</xdr:colOff>
          <xdr:row>11</xdr:row>
          <xdr:rowOff>190500</xdr:rowOff>
        </xdr:to>
        <xdr:sp macro="" textlink="">
          <xdr:nvSpPr>
            <xdr:cNvPr id="6175" name="CheckBox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28</xdr:row>
          <xdr:rowOff>0</xdr:rowOff>
        </xdr:from>
        <xdr:to>
          <xdr:col>2</xdr:col>
          <xdr:colOff>228600</xdr:colOff>
          <xdr:row>29</xdr:row>
          <xdr:rowOff>22860</xdr:rowOff>
        </xdr:to>
        <xdr:sp macro="" textlink="">
          <xdr:nvSpPr>
            <xdr:cNvPr id="6176" name="TextBox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28</xdr:row>
          <xdr:rowOff>0</xdr:rowOff>
        </xdr:from>
        <xdr:to>
          <xdr:col>2</xdr:col>
          <xdr:colOff>228600</xdr:colOff>
          <xdr:row>29</xdr:row>
          <xdr:rowOff>22860</xdr:rowOff>
        </xdr:to>
        <xdr:sp macro="" textlink="">
          <xdr:nvSpPr>
            <xdr:cNvPr id="6177" name="TextBox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13</xdr:row>
          <xdr:rowOff>144780</xdr:rowOff>
        </xdr:from>
        <xdr:to>
          <xdr:col>2</xdr:col>
          <xdr:colOff>190500</xdr:colOff>
          <xdr:row>13</xdr:row>
          <xdr:rowOff>297180</xdr:rowOff>
        </xdr:to>
        <xdr:sp macro="" textlink="">
          <xdr:nvSpPr>
            <xdr:cNvPr id="6178" name="CheckBox7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14</xdr:row>
          <xdr:rowOff>121920</xdr:rowOff>
        </xdr:from>
        <xdr:to>
          <xdr:col>2</xdr:col>
          <xdr:colOff>190500</xdr:colOff>
          <xdr:row>14</xdr:row>
          <xdr:rowOff>274320</xdr:rowOff>
        </xdr:to>
        <xdr:sp macro="" textlink="">
          <xdr:nvSpPr>
            <xdr:cNvPr id="6179" name="CheckBox9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7</xdr:row>
          <xdr:rowOff>99060</xdr:rowOff>
        </xdr:from>
        <xdr:to>
          <xdr:col>2</xdr:col>
          <xdr:colOff>182880</xdr:colOff>
          <xdr:row>7</xdr:row>
          <xdr:rowOff>251460</xdr:rowOff>
        </xdr:to>
        <xdr:sp macro="" textlink="">
          <xdr:nvSpPr>
            <xdr:cNvPr id="6180" name="CheckBox2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</xdr:row>
          <xdr:rowOff>259080</xdr:rowOff>
        </xdr:from>
        <xdr:to>
          <xdr:col>2</xdr:col>
          <xdr:colOff>175260</xdr:colOff>
          <xdr:row>8</xdr:row>
          <xdr:rowOff>411480</xdr:rowOff>
        </xdr:to>
        <xdr:sp macro="" textlink="">
          <xdr:nvSpPr>
            <xdr:cNvPr id="6181" name="CheckBox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556260</xdr:colOff>
          <xdr:row>28</xdr:row>
          <xdr:rowOff>0</xdr:rowOff>
        </xdr:from>
        <xdr:to>
          <xdr:col>2</xdr:col>
          <xdr:colOff>251460</xdr:colOff>
          <xdr:row>29</xdr:row>
          <xdr:rowOff>22860</xdr:rowOff>
        </xdr:to>
        <xdr:sp macro="" textlink="">
          <xdr:nvSpPr>
            <xdr:cNvPr id="6182" name="TextBox4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556260</xdr:colOff>
          <xdr:row>28</xdr:row>
          <xdr:rowOff>0</xdr:rowOff>
        </xdr:from>
        <xdr:to>
          <xdr:col>2</xdr:col>
          <xdr:colOff>251460</xdr:colOff>
          <xdr:row>29</xdr:row>
          <xdr:rowOff>22860</xdr:rowOff>
        </xdr:to>
        <xdr:sp macro="" textlink="">
          <xdr:nvSpPr>
            <xdr:cNvPr id="6183" name="TextBox5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975360</xdr:colOff>
          <xdr:row>28</xdr:row>
          <xdr:rowOff>0</xdr:rowOff>
        </xdr:from>
        <xdr:to>
          <xdr:col>5</xdr:col>
          <xdr:colOff>4213860</xdr:colOff>
          <xdr:row>29</xdr:row>
          <xdr:rowOff>7620</xdr:rowOff>
        </xdr:to>
        <xdr:sp macro="" textlink="">
          <xdr:nvSpPr>
            <xdr:cNvPr id="6184" name="TextBox6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32</xdr:row>
          <xdr:rowOff>0</xdr:rowOff>
        </xdr:from>
        <xdr:to>
          <xdr:col>6</xdr:col>
          <xdr:colOff>0</xdr:colOff>
          <xdr:row>34</xdr:row>
          <xdr:rowOff>7620</xdr:rowOff>
        </xdr:to>
        <xdr:sp macro="" textlink="">
          <xdr:nvSpPr>
            <xdr:cNvPr id="8195" name="TextBox1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6.xml"/><Relationship Id="rId18" Type="http://schemas.openxmlformats.org/officeDocument/2006/relationships/image" Target="../media/image7.emf"/><Relationship Id="rId26" Type="http://schemas.openxmlformats.org/officeDocument/2006/relationships/image" Target="../media/image11.emf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0.xml"/><Relationship Id="rId7" Type="http://schemas.openxmlformats.org/officeDocument/2006/relationships/control" Target="../activeX/activeX3.xml"/><Relationship Id="rId12" Type="http://schemas.openxmlformats.org/officeDocument/2006/relationships/image" Target="../media/image4.emf"/><Relationship Id="rId17" Type="http://schemas.openxmlformats.org/officeDocument/2006/relationships/control" Target="../activeX/activeX8.xml"/><Relationship Id="rId25" Type="http://schemas.openxmlformats.org/officeDocument/2006/relationships/control" Target="../activeX/activeX12.xml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20" Type="http://schemas.openxmlformats.org/officeDocument/2006/relationships/image" Target="../media/image8.emf"/><Relationship Id="rId29" Type="http://schemas.openxmlformats.org/officeDocument/2006/relationships/control" Target="../activeX/activeX1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24" Type="http://schemas.openxmlformats.org/officeDocument/2006/relationships/image" Target="../media/image10.emf"/><Relationship Id="rId5" Type="http://schemas.openxmlformats.org/officeDocument/2006/relationships/image" Target="../media/image1.emf"/><Relationship Id="rId15" Type="http://schemas.openxmlformats.org/officeDocument/2006/relationships/control" Target="../activeX/activeX7.xml"/><Relationship Id="rId23" Type="http://schemas.openxmlformats.org/officeDocument/2006/relationships/control" Target="../activeX/activeX11.xml"/><Relationship Id="rId28" Type="http://schemas.openxmlformats.org/officeDocument/2006/relationships/image" Target="../media/image12.emf"/><Relationship Id="rId10" Type="http://schemas.openxmlformats.org/officeDocument/2006/relationships/image" Target="../media/image3.emf"/><Relationship Id="rId19" Type="http://schemas.openxmlformats.org/officeDocument/2006/relationships/control" Target="../activeX/activeX9.xml"/><Relationship Id="rId31" Type="http://schemas.openxmlformats.org/officeDocument/2006/relationships/image" Target="../media/image13.emf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image" Target="../media/image5.emf"/><Relationship Id="rId22" Type="http://schemas.openxmlformats.org/officeDocument/2006/relationships/image" Target="../media/image9.emf"/><Relationship Id="rId27" Type="http://schemas.openxmlformats.org/officeDocument/2006/relationships/control" Target="../activeX/activeX13.xml"/><Relationship Id="rId30" Type="http://schemas.openxmlformats.org/officeDocument/2006/relationships/control" Target="../activeX/activeX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4.emf"/><Relationship Id="rId4" Type="http://schemas.openxmlformats.org/officeDocument/2006/relationships/control" Target="../activeX/activeX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28"/>
  <sheetViews>
    <sheetView tabSelected="1" topLeftCell="A4" zoomScale="90" zoomScaleNormal="90" zoomScalePageLayoutView="70" workbookViewId="0">
      <selection activeCell="F27" sqref="F27"/>
    </sheetView>
  </sheetViews>
  <sheetFormatPr defaultRowHeight="15.6"/>
  <cols>
    <col min="1" max="1" width="4.3984375" customWidth="1"/>
    <col min="2" max="2" width="37.8984375" customWidth="1"/>
    <col min="3" max="3" width="4.09765625" customWidth="1"/>
    <col min="4" max="4" width="23.8984375" style="9" customWidth="1"/>
    <col min="5" max="5" width="7.59765625" customWidth="1"/>
    <col min="6" max="6" width="74" customWidth="1"/>
  </cols>
  <sheetData>
    <row r="1" spans="1:6">
      <c r="A1" s="81" t="s">
        <v>114</v>
      </c>
      <c r="B1" s="80"/>
      <c r="C1" s="80"/>
      <c r="D1" s="79"/>
      <c r="E1" s="79"/>
      <c r="F1" s="80"/>
    </row>
    <row r="2" spans="1:6" ht="15.75" customHeight="1"/>
    <row r="3" spans="1:6">
      <c r="A3" s="1" t="s">
        <v>77</v>
      </c>
      <c r="D3" s="107"/>
      <c r="E3" s="107"/>
    </row>
    <row r="4" spans="1:6">
      <c r="D4" s="107"/>
      <c r="E4" s="107"/>
    </row>
    <row r="5" spans="1:6" ht="32.25" customHeight="1">
      <c r="A5" s="108" t="s">
        <v>135</v>
      </c>
      <c r="B5" s="108"/>
      <c r="C5" s="108"/>
      <c r="D5" s="108"/>
      <c r="E5" s="108"/>
      <c r="F5" s="108"/>
    </row>
    <row r="6" spans="1:6" ht="16.2" thickBot="1">
      <c r="D6" s="107"/>
      <c r="E6" s="107"/>
    </row>
    <row r="7" spans="1:6">
      <c r="A7" s="26"/>
      <c r="B7" s="27" t="s">
        <v>70</v>
      </c>
      <c r="C7" s="130" t="s">
        <v>71</v>
      </c>
      <c r="D7" s="131"/>
      <c r="E7" s="132"/>
      <c r="F7" s="28" t="s">
        <v>69</v>
      </c>
    </row>
    <row r="8" spans="1:6" ht="25.5" customHeight="1">
      <c r="A8" s="109">
        <v>1</v>
      </c>
      <c r="B8" s="139" t="s">
        <v>116</v>
      </c>
      <c r="C8" s="23"/>
      <c r="D8" s="114" t="s">
        <v>59</v>
      </c>
      <c r="E8" s="115"/>
      <c r="F8" s="85" t="s">
        <v>67</v>
      </c>
    </row>
    <row r="9" spans="1:6" ht="60" customHeight="1">
      <c r="A9" s="110"/>
      <c r="B9" s="140"/>
      <c r="C9" s="24"/>
      <c r="D9" s="114" t="s">
        <v>60</v>
      </c>
      <c r="E9" s="115"/>
      <c r="F9" s="86" t="s">
        <v>68</v>
      </c>
    </row>
    <row r="10" spans="1:6" ht="15.75" customHeight="1">
      <c r="A10" s="133">
        <v>2</v>
      </c>
      <c r="B10" s="136" t="s">
        <v>72</v>
      </c>
      <c r="C10" s="29"/>
      <c r="D10" s="116" t="s">
        <v>62</v>
      </c>
      <c r="E10" s="117"/>
      <c r="F10" s="87" t="s">
        <v>66</v>
      </c>
    </row>
    <row r="11" spans="1:6" ht="33" customHeight="1">
      <c r="A11" s="134"/>
      <c r="B11" s="137"/>
      <c r="C11" s="30"/>
      <c r="D11" s="118" t="s">
        <v>64</v>
      </c>
      <c r="E11" s="119"/>
      <c r="F11" s="32" t="s">
        <v>75</v>
      </c>
    </row>
    <row r="12" spans="1:6" ht="36" customHeight="1">
      <c r="A12" s="134"/>
      <c r="B12" s="137"/>
      <c r="C12" s="30"/>
      <c r="D12" s="120" t="s">
        <v>65</v>
      </c>
      <c r="E12" s="121"/>
      <c r="F12" s="32" t="s">
        <v>79</v>
      </c>
    </row>
    <row r="13" spans="1:6" ht="31.2">
      <c r="A13" s="135"/>
      <c r="B13" s="138"/>
      <c r="C13" s="31"/>
      <c r="D13" s="122" t="s">
        <v>63</v>
      </c>
      <c r="E13" s="123"/>
      <c r="F13" s="88" t="s">
        <v>73</v>
      </c>
    </row>
    <row r="14" spans="1:6" ht="31.5" customHeight="1">
      <c r="A14" s="128">
        <v>3</v>
      </c>
      <c r="B14" s="126" t="s">
        <v>61</v>
      </c>
      <c r="C14" s="33"/>
      <c r="D14" s="124" t="s">
        <v>59</v>
      </c>
      <c r="E14" s="125"/>
      <c r="F14" s="35" t="s">
        <v>78</v>
      </c>
    </row>
    <row r="15" spans="1:6" ht="30.75" customHeight="1" thickBot="1">
      <c r="A15" s="129"/>
      <c r="B15" s="127"/>
      <c r="C15" s="34"/>
      <c r="D15" s="112" t="s">
        <v>60</v>
      </c>
      <c r="E15" s="113"/>
      <c r="F15" s="41" t="s">
        <v>121</v>
      </c>
    </row>
    <row r="16" spans="1:6" ht="25.5" customHeight="1">
      <c r="A16" s="13"/>
      <c r="B16" s="9"/>
      <c r="D16" s="107"/>
      <c r="E16" s="107"/>
      <c r="F16" s="9"/>
    </row>
    <row r="17" spans="1:6" ht="25.5" customHeight="1">
      <c r="A17" s="13"/>
      <c r="B17" s="142" t="s">
        <v>115</v>
      </c>
      <c r="C17" s="142"/>
      <c r="D17" s="142"/>
      <c r="E17" s="142"/>
      <c r="F17" s="82" t="s">
        <v>117</v>
      </c>
    </row>
    <row r="18" spans="1:6" ht="25.5" customHeight="1">
      <c r="A18" s="13"/>
      <c r="B18" s="141" t="s">
        <v>120</v>
      </c>
      <c r="C18" s="143"/>
      <c r="D18" s="143"/>
      <c r="E18" s="143"/>
      <c r="F18" s="84" t="s">
        <v>120</v>
      </c>
    </row>
    <row r="19" spans="1:6" ht="25.5" customHeight="1">
      <c r="A19" s="13"/>
      <c r="B19" s="144" t="s">
        <v>118</v>
      </c>
      <c r="C19" s="144"/>
      <c r="D19" s="144"/>
      <c r="E19" s="144"/>
      <c r="F19" s="83" t="s">
        <v>117</v>
      </c>
    </row>
    <row r="20" spans="1:6" ht="25.5" customHeight="1">
      <c r="A20" s="13"/>
      <c r="B20" s="141" t="s">
        <v>120</v>
      </c>
      <c r="C20" s="141"/>
      <c r="D20" s="141"/>
      <c r="E20" s="141"/>
      <c r="F20" s="84" t="s">
        <v>120</v>
      </c>
    </row>
    <row r="21" spans="1:6" ht="25.5" customHeight="1">
      <c r="A21" s="13"/>
      <c r="B21" s="144" t="s">
        <v>119</v>
      </c>
      <c r="C21" s="144"/>
      <c r="D21" s="144"/>
      <c r="E21" s="144"/>
      <c r="F21" s="82" t="s">
        <v>117</v>
      </c>
    </row>
    <row r="22" spans="1:6" ht="25.5" customHeight="1">
      <c r="A22" s="13"/>
      <c r="B22" s="141" t="s">
        <v>120</v>
      </c>
      <c r="C22" s="141"/>
      <c r="D22" s="141"/>
      <c r="E22" s="141"/>
      <c r="F22" s="84" t="s">
        <v>120</v>
      </c>
    </row>
    <row r="23" spans="1:6" ht="25.5" customHeight="1">
      <c r="A23" s="13"/>
      <c r="B23" s="9"/>
      <c r="D23" s="78"/>
      <c r="E23" s="78"/>
      <c r="F23" s="9"/>
    </row>
    <row r="24" spans="1:6" ht="40.5" customHeight="1">
      <c r="A24" s="13"/>
      <c r="B24" s="9"/>
      <c r="D24" s="142" t="s">
        <v>122</v>
      </c>
      <c r="E24" s="142"/>
      <c r="F24" s="84" t="s">
        <v>123</v>
      </c>
    </row>
    <row r="25" spans="1:6" ht="25.5" customHeight="1">
      <c r="A25" s="13"/>
      <c r="B25" s="9"/>
      <c r="D25" s="78"/>
      <c r="E25" s="78"/>
      <c r="F25" s="9"/>
    </row>
    <row r="26" spans="1:6" ht="25.5" customHeight="1">
      <c r="A26" s="13"/>
      <c r="B26" s="9"/>
      <c r="D26" s="78"/>
      <c r="E26" s="78"/>
      <c r="F26" s="9"/>
    </row>
    <row r="27" spans="1:6" ht="104.25" customHeight="1">
      <c r="A27" s="13"/>
      <c r="B27" s="111" t="s">
        <v>169</v>
      </c>
      <c r="C27" s="111"/>
      <c r="D27" s="111"/>
    </row>
    <row r="28" spans="1:6" ht="25.5" customHeight="1">
      <c r="A28" s="13"/>
      <c r="B28" s="9"/>
      <c r="D28" s="78"/>
      <c r="E28" s="78"/>
      <c r="F28" s="9"/>
    </row>
  </sheetData>
  <mergeCells count="28">
    <mergeCell ref="B22:E22"/>
    <mergeCell ref="D24:E24"/>
    <mergeCell ref="B17:E17"/>
    <mergeCell ref="B18:E18"/>
    <mergeCell ref="B19:E19"/>
    <mergeCell ref="B20:E20"/>
    <mergeCell ref="B21:E21"/>
    <mergeCell ref="A14:A15"/>
    <mergeCell ref="C7:E7"/>
    <mergeCell ref="A10:A13"/>
    <mergeCell ref="B10:B13"/>
    <mergeCell ref="B8:B9"/>
    <mergeCell ref="D3:E3"/>
    <mergeCell ref="A5:F5"/>
    <mergeCell ref="A8:A9"/>
    <mergeCell ref="B27:D27"/>
    <mergeCell ref="D15:E15"/>
    <mergeCell ref="D8:E8"/>
    <mergeCell ref="D6:E6"/>
    <mergeCell ref="D9:E9"/>
    <mergeCell ref="D10:E10"/>
    <mergeCell ref="D11:E11"/>
    <mergeCell ref="D12:E12"/>
    <mergeCell ref="D13:E13"/>
    <mergeCell ref="D14:E14"/>
    <mergeCell ref="D16:E16"/>
    <mergeCell ref="D4:E4"/>
    <mergeCell ref="B14:B15"/>
  </mergeCells>
  <pageMargins left="0.25" right="0.25" top="0.75" bottom="0.75" header="0.3" footer="0.3"/>
  <pageSetup paperSize="9" scale="85" orientation="landscape" r:id="rId1"/>
  <drawing r:id="rId2"/>
  <legacyDrawing r:id="rId3"/>
  <controls>
    <mc:AlternateContent xmlns:mc="http://schemas.openxmlformats.org/markup-compatibility/2006">
      <mc:Choice Requires="x14">
        <control shapeId="6177" r:id="rId4" name="TextBox3">
          <controlPr defaultSize="0" autoLine="0" autoPict="0" r:id="rId5">
            <anchor moveWithCells="1">
              <from>
                <xdr:col>1</xdr:col>
                <xdr:colOff>533400</xdr:colOff>
                <xdr:row>28</xdr:row>
                <xdr:rowOff>0</xdr:rowOff>
              </from>
              <to>
                <xdr:col>2</xdr:col>
                <xdr:colOff>228600</xdr:colOff>
                <xdr:row>29</xdr:row>
                <xdr:rowOff>22860</xdr:rowOff>
              </to>
            </anchor>
          </controlPr>
        </control>
      </mc:Choice>
      <mc:Fallback>
        <control shapeId="6177" r:id="rId4" name="TextBox3"/>
      </mc:Fallback>
    </mc:AlternateContent>
    <mc:AlternateContent xmlns:mc="http://schemas.openxmlformats.org/markup-compatibility/2006">
      <mc:Choice Requires="x14">
        <control shapeId="6176" r:id="rId6" name="TextBox2">
          <controlPr defaultSize="0" autoLine="0" autoPict="0" r:id="rId5">
            <anchor moveWithCells="1">
              <from>
                <xdr:col>1</xdr:col>
                <xdr:colOff>533400</xdr:colOff>
                <xdr:row>28</xdr:row>
                <xdr:rowOff>0</xdr:rowOff>
              </from>
              <to>
                <xdr:col>2</xdr:col>
                <xdr:colOff>228600</xdr:colOff>
                <xdr:row>29</xdr:row>
                <xdr:rowOff>22860</xdr:rowOff>
              </to>
            </anchor>
          </controlPr>
        </control>
      </mc:Choice>
      <mc:Fallback>
        <control shapeId="6176" r:id="rId6" name="TextBox2"/>
      </mc:Fallback>
    </mc:AlternateContent>
    <mc:AlternateContent xmlns:mc="http://schemas.openxmlformats.org/markup-compatibility/2006">
      <mc:Choice Requires="x14">
        <control shapeId="6175" r:id="rId7" name="CheckBox8">
          <controlPr defaultSize="0" autoLine="0" r:id="rId8">
            <anchor moveWithCells="1">
              <from>
                <xdr:col>2</xdr:col>
                <xdr:colOff>68580</xdr:colOff>
                <xdr:row>11</xdr:row>
                <xdr:rowOff>38100</xdr:rowOff>
              </from>
              <to>
                <xdr:col>2</xdr:col>
                <xdr:colOff>198120</xdr:colOff>
                <xdr:row>11</xdr:row>
                <xdr:rowOff>190500</xdr:rowOff>
              </to>
            </anchor>
          </controlPr>
        </control>
      </mc:Choice>
      <mc:Fallback>
        <control shapeId="6175" r:id="rId7" name="CheckBox8"/>
      </mc:Fallback>
    </mc:AlternateContent>
    <mc:AlternateContent xmlns:mc="http://schemas.openxmlformats.org/markup-compatibility/2006">
      <mc:Choice Requires="x14">
        <control shapeId="6174" r:id="rId9" name="CheckBox6">
          <controlPr defaultSize="0" autoLine="0" r:id="rId10">
            <anchor moveWithCells="1">
              <from>
                <xdr:col>2</xdr:col>
                <xdr:colOff>68580</xdr:colOff>
                <xdr:row>10</xdr:row>
                <xdr:rowOff>30480</xdr:rowOff>
              </from>
              <to>
                <xdr:col>2</xdr:col>
                <xdr:colOff>198120</xdr:colOff>
                <xdr:row>10</xdr:row>
                <xdr:rowOff>198120</xdr:rowOff>
              </to>
            </anchor>
          </controlPr>
        </control>
      </mc:Choice>
      <mc:Fallback>
        <control shapeId="6174" r:id="rId9" name="CheckBox6"/>
      </mc:Fallback>
    </mc:AlternateContent>
    <mc:AlternateContent xmlns:mc="http://schemas.openxmlformats.org/markup-compatibility/2006">
      <mc:Choice Requires="x14">
        <control shapeId="6170" r:id="rId11" name="CheckBox1">
          <controlPr defaultSize="0" autoLine="0" r:id="rId12">
            <anchor moveWithCells="1">
              <from>
                <xdr:col>2</xdr:col>
                <xdr:colOff>68580</xdr:colOff>
                <xdr:row>9</xdr:row>
                <xdr:rowOff>30480</xdr:rowOff>
              </from>
              <to>
                <xdr:col>2</xdr:col>
                <xdr:colOff>198120</xdr:colOff>
                <xdr:row>10</xdr:row>
                <xdr:rowOff>0</xdr:rowOff>
              </to>
            </anchor>
          </controlPr>
        </control>
      </mc:Choice>
      <mc:Fallback>
        <control shapeId="6170" r:id="rId11" name="CheckBox1"/>
      </mc:Fallback>
    </mc:AlternateContent>
    <mc:AlternateContent xmlns:mc="http://schemas.openxmlformats.org/markup-compatibility/2006">
      <mc:Choice Requires="x14">
        <control shapeId="6168" r:id="rId13" name="TextBox1">
          <controlPr defaultSize="0" autoLine="0" autoPict="0" r:id="rId14">
            <anchor moveWithCells="1">
              <from>
                <xdr:col>3</xdr:col>
                <xdr:colOff>449580</xdr:colOff>
                <xdr:row>12</xdr:row>
                <xdr:rowOff>7620</xdr:rowOff>
              </from>
              <to>
                <xdr:col>4</xdr:col>
                <xdr:colOff>563880</xdr:colOff>
                <xdr:row>12</xdr:row>
                <xdr:rowOff>266700</xdr:rowOff>
              </to>
            </anchor>
          </controlPr>
        </control>
      </mc:Choice>
      <mc:Fallback>
        <control shapeId="6168" r:id="rId13" name="TextBox1"/>
      </mc:Fallback>
    </mc:AlternateContent>
    <mc:AlternateContent xmlns:mc="http://schemas.openxmlformats.org/markup-compatibility/2006">
      <mc:Choice Requires="x14">
        <control shapeId="6167" r:id="rId15" name="CheckBox5">
          <controlPr defaultSize="0" autoLine="0" r:id="rId16">
            <anchor moveWithCells="1">
              <from>
                <xdr:col>2</xdr:col>
                <xdr:colOff>68580</xdr:colOff>
                <xdr:row>12</xdr:row>
                <xdr:rowOff>30480</xdr:rowOff>
              </from>
              <to>
                <xdr:col>2</xdr:col>
                <xdr:colOff>198120</xdr:colOff>
                <xdr:row>12</xdr:row>
                <xdr:rowOff>182880</xdr:rowOff>
              </to>
            </anchor>
          </controlPr>
        </control>
      </mc:Choice>
      <mc:Fallback>
        <control shapeId="6167" r:id="rId15" name="CheckBox5"/>
      </mc:Fallback>
    </mc:AlternateContent>
    <mc:AlternateContent xmlns:mc="http://schemas.openxmlformats.org/markup-compatibility/2006">
      <mc:Choice Requires="x14">
        <control shapeId="6149" r:id="rId17" name="CheckBox3">
          <controlPr defaultSize="0" autoLine="0" r:id="rId18">
            <anchor moveWithCells="1">
              <from>
                <xdr:col>2</xdr:col>
                <xdr:colOff>76200</xdr:colOff>
                <xdr:row>9</xdr:row>
                <xdr:rowOff>30480</xdr:rowOff>
              </from>
              <to>
                <xdr:col>2</xdr:col>
                <xdr:colOff>205740</xdr:colOff>
                <xdr:row>10</xdr:row>
                <xdr:rowOff>0</xdr:rowOff>
              </to>
            </anchor>
          </controlPr>
        </control>
      </mc:Choice>
      <mc:Fallback>
        <control shapeId="6149" r:id="rId17" name="CheckBox3"/>
      </mc:Fallback>
    </mc:AlternateContent>
    <mc:AlternateContent xmlns:mc="http://schemas.openxmlformats.org/markup-compatibility/2006">
      <mc:Choice Requires="x14">
        <control shapeId="6178" r:id="rId19" name="CheckBox7">
          <controlPr defaultSize="0" autoLine="0" r:id="rId20">
            <anchor moveWithCells="1">
              <from>
                <xdr:col>2</xdr:col>
                <xdr:colOff>60960</xdr:colOff>
                <xdr:row>13</xdr:row>
                <xdr:rowOff>144780</xdr:rowOff>
              </from>
              <to>
                <xdr:col>2</xdr:col>
                <xdr:colOff>190500</xdr:colOff>
                <xdr:row>13</xdr:row>
                <xdr:rowOff>297180</xdr:rowOff>
              </to>
            </anchor>
          </controlPr>
        </control>
      </mc:Choice>
      <mc:Fallback>
        <control shapeId="6178" r:id="rId19" name="CheckBox7"/>
      </mc:Fallback>
    </mc:AlternateContent>
    <mc:AlternateContent xmlns:mc="http://schemas.openxmlformats.org/markup-compatibility/2006">
      <mc:Choice Requires="x14">
        <control shapeId="6179" r:id="rId21" name="CheckBox9">
          <controlPr defaultSize="0" autoLine="0" r:id="rId22">
            <anchor moveWithCells="1">
              <from>
                <xdr:col>2</xdr:col>
                <xdr:colOff>60960</xdr:colOff>
                <xdr:row>14</xdr:row>
                <xdr:rowOff>121920</xdr:rowOff>
              </from>
              <to>
                <xdr:col>2</xdr:col>
                <xdr:colOff>190500</xdr:colOff>
                <xdr:row>14</xdr:row>
                <xdr:rowOff>274320</xdr:rowOff>
              </to>
            </anchor>
          </controlPr>
        </control>
      </mc:Choice>
      <mc:Fallback>
        <control shapeId="6179" r:id="rId21" name="CheckBox9"/>
      </mc:Fallback>
    </mc:AlternateContent>
    <mc:AlternateContent xmlns:mc="http://schemas.openxmlformats.org/markup-compatibility/2006">
      <mc:Choice Requires="x14">
        <control shapeId="6180" r:id="rId23" name="CheckBox2">
          <controlPr defaultSize="0" autoLine="0" r:id="rId24">
            <anchor moveWithCells="1">
              <from>
                <xdr:col>2</xdr:col>
                <xdr:colOff>45720</xdr:colOff>
                <xdr:row>7</xdr:row>
                <xdr:rowOff>99060</xdr:rowOff>
              </from>
              <to>
                <xdr:col>2</xdr:col>
                <xdr:colOff>175260</xdr:colOff>
                <xdr:row>7</xdr:row>
                <xdr:rowOff>251460</xdr:rowOff>
              </to>
            </anchor>
          </controlPr>
        </control>
      </mc:Choice>
      <mc:Fallback>
        <control shapeId="6180" r:id="rId23" name="CheckBox2"/>
      </mc:Fallback>
    </mc:AlternateContent>
    <mc:AlternateContent xmlns:mc="http://schemas.openxmlformats.org/markup-compatibility/2006">
      <mc:Choice Requires="x14">
        <control shapeId="6181" r:id="rId25" name="CheckBox4">
          <controlPr defaultSize="0" autoLine="0" r:id="rId26">
            <anchor moveWithCells="1">
              <from>
                <xdr:col>2</xdr:col>
                <xdr:colOff>38100</xdr:colOff>
                <xdr:row>8</xdr:row>
                <xdr:rowOff>259080</xdr:rowOff>
              </from>
              <to>
                <xdr:col>2</xdr:col>
                <xdr:colOff>167640</xdr:colOff>
                <xdr:row>8</xdr:row>
                <xdr:rowOff>411480</xdr:rowOff>
              </to>
            </anchor>
          </controlPr>
        </control>
      </mc:Choice>
      <mc:Fallback>
        <control shapeId="6181" r:id="rId25" name="CheckBox4"/>
      </mc:Fallback>
    </mc:AlternateContent>
    <mc:AlternateContent xmlns:mc="http://schemas.openxmlformats.org/markup-compatibility/2006">
      <mc:Choice Requires="x14">
        <control shapeId="6182" r:id="rId27" name="TextBox4">
          <controlPr defaultSize="0" autoLine="0" autoPict="0" r:id="rId28">
            <anchor moveWithCells="1">
              <from>
                <xdr:col>1</xdr:col>
                <xdr:colOff>556260</xdr:colOff>
                <xdr:row>28</xdr:row>
                <xdr:rowOff>0</xdr:rowOff>
              </from>
              <to>
                <xdr:col>2</xdr:col>
                <xdr:colOff>251460</xdr:colOff>
                <xdr:row>29</xdr:row>
                <xdr:rowOff>22860</xdr:rowOff>
              </to>
            </anchor>
          </controlPr>
        </control>
      </mc:Choice>
      <mc:Fallback>
        <control shapeId="6182" r:id="rId27" name="TextBox4"/>
      </mc:Fallback>
    </mc:AlternateContent>
    <mc:AlternateContent xmlns:mc="http://schemas.openxmlformats.org/markup-compatibility/2006">
      <mc:Choice Requires="x14">
        <control shapeId="6183" r:id="rId29" name="TextBox5">
          <controlPr defaultSize="0" autoLine="0" autoPict="0" r:id="rId28">
            <anchor moveWithCells="1">
              <from>
                <xdr:col>1</xdr:col>
                <xdr:colOff>556260</xdr:colOff>
                <xdr:row>28</xdr:row>
                <xdr:rowOff>0</xdr:rowOff>
              </from>
              <to>
                <xdr:col>2</xdr:col>
                <xdr:colOff>251460</xdr:colOff>
                <xdr:row>29</xdr:row>
                <xdr:rowOff>22860</xdr:rowOff>
              </to>
            </anchor>
          </controlPr>
        </control>
      </mc:Choice>
      <mc:Fallback>
        <control shapeId="6183" r:id="rId29" name="TextBox5"/>
      </mc:Fallback>
    </mc:AlternateContent>
    <mc:AlternateContent xmlns:mc="http://schemas.openxmlformats.org/markup-compatibility/2006">
      <mc:Choice Requires="x14">
        <control shapeId="6184" r:id="rId30" name="TextBox6">
          <controlPr defaultSize="0" autoLine="0" autoPict="0" r:id="rId31">
            <anchor moveWithCells="1">
              <from>
                <xdr:col>5</xdr:col>
                <xdr:colOff>975360</xdr:colOff>
                <xdr:row>28</xdr:row>
                <xdr:rowOff>0</xdr:rowOff>
              </from>
              <to>
                <xdr:col>5</xdr:col>
                <xdr:colOff>4213860</xdr:colOff>
                <xdr:row>29</xdr:row>
                <xdr:rowOff>7620</xdr:rowOff>
              </to>
            </anchor>
          </controlPr>
        </control>
      </mc:Choice>
      <mc:Fallback>
        <control shapeId="6184" r:id="rId30" name="TextBox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V44"/>
  <sheetViews>
    <sheetView zoomScale="90" zoomScaleNormal="90" zoomScaleSheetLayoutView="120" zoomScalePageLayoutView="90" workbookViewId="0">
      <selection activeCell="C59" sqref="C59"/>
    </sheetView>
  </sheetViews>
  <sheetFormatPr defaultColWidth="11" defaultRowHeight="15.6"/>
  <cols>
    <col min="1" max="1" width="2.59765625" customWidth="1"/>
    <col min="2" max="2" width="19.09765625" customWidth="1"/>
    <col min="3" max="3" width="57.5" style="9" customWidth="1"/>
    <col min="4" max="4" width="33.19921875" customWidth="1"/>
    <col min="5" max="5" width="1.5" hidden="1" customWidth="1"/>
    <col min="6" max="6" width="7.8984375" customWidth="1"/>
    <col min="7" max="7" width="13.09765625" hidden="1" customWidth="1"/>
    <col min="8" max="8" width="21.09765625" hidden="1" customWidth="1"/>
    <col min="9" max="9" width="26" hidden="1" customWidth="1"/>
    <col min="10" max="10" width="35.3984375" hidden="1" customWidth="1"/>
    <col min="11" max="11" width="33.09765625" hidden="1" customWidth="1"/>
    <col min="12" max="15" width="19.3984375" hidden="1" customWidth="1"/>
    <col min="16" max="16" width="11" hidden="1" customWidth="1"/>
    <col min="17" max="17" width="8.5" hidden="1" customWidth="1"/>
  </cols>
  <sheetData>
    <row r="1" spans="1:17" s="8" customFormat="1">
      <c r="A1" s="6" t="str">
        <f>'S1- Pre-assess'!A1</f>
        <v>RESPONSE PROCEDURES FOR CHILD ABUSE, SEXUAL MISCONDUCT AND OTHER UNWANTED BEHAVIOUR - OXFAM NOVIB</v>
      </c>
      <c r="B1" s="7"/>
      <c r="C1" s="7"/>
    </row>
    <row r="2" spans="1:17">
      <c r="A2" s="36" t="s">
        <v>81</v>
      </c>
      <c r="B2" s="4"/>
      <c r="C2" s="4"/>
    </row>
    <row r="3" spans="1:17">
      <c r="A3" s="36"/>
      <c r="B3" s="4"/>
      <c r="C3" s="4"/>
    </row>
    <row r="4" spans="1:17">
      <c r="A4" s="1" t="s">
        <v>130</v>
      </c>
      <c r="B4" s="4"/>
      <c r="C4" s="4"/>
    </row>
    <row r="5" spans="1:17">
      <c r="A5" s="108" t="s">
        <v>80</v>
      </c>
      <c r="B5" s="108"/>
      <c r="C5" s="108"/>
      <c r="D5" s="108"/>
      <c r="E5" s="108"/>
      <c r="F5" s="108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>
      <c r="A6" s="5" t="s">
        <v>30</v>
      </c>
      <c r="B6" s="55" t="s">
        <v>31</v>
      </c>
      <c r="C6" s="4"/>
    </row>
    <row r="7" spans="1:17">
      <c r="A7" s="5" t="s">
        <v>30</v>
      </c>
      <c r="B7" s="148" t="s">
        <v>33</v>
      </c>
      <c r="C7" s="148"/>
      <c r="D7" s="148"/>
    </row>
    <row r="8" spans="1:17">
      <c r="A8" s="5" t="s">
        <v>30</v>
      </c>
      <c r="B8" s="55" t="s">
        <v>32</v>
      </c>
      <c r="C8" s="4"/>
    </row>
    <row r="9" spans="1:17" ht="18" customHeight="1">
      <c r="A9" s="108" t="s">
        <v>131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</row>
    <row r="10" spans="1:17" ht="18.75" customHeight="1">
      <c r="A10" s="152" t="s">
        <v>54</v>
      </c>
      <c r="B10" s="153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>
      <c r="A11" s="154">
        <v>0</v>
      </c>
      <c r="B11" s="154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>
      <c r="A12" s="155" t="s">
        <v>0</v>
      </c>
      <c r="B12" s="155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>
      <c r="A13" s="156" t="s">
        <v>1</v>
      </c>
      <c r="B13" s="156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>
      <c r="A14" s="157" t="s">
        <v>2</v>
      </c>
      <c r="B14" s="157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>
      <c r="A15" s="158" t="s">
        <v>3</v>
      </c>
      <c r="B15" s="158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>
      <c r="A16" s="159" t="s">
        <v>38</v>
      </c>
      <c r="B16" s="159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>
      <c r="A17" s="160" t="s">
        <v>39</v>
      </c>
      <c r="B17" s="160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>
      <c r="A18" s="22"/>
      <c r="B18" s="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s="40" customFormat="1">
      <c r="A19" s="151" t="s">
        <v>82</v>
      </c>
      <c r="B19" s="151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17" ht="48" customHeight="1">
      <c r="A20" s="108" t="s">
        <v>159</v>
      </c>
      <c r="B20" s="108"/>
      <c r="C20" s="108"/>
      <c r="D20" s="108"/>
      <c r="E20" s="108"/>
      <c r="F20" s="108"/>
    </row>
    <row r="21" spans="1:17">
      <c r="A21" t="s">
        <v>83</v>
      </c>
    </row>
    <row r="22" spans="1:17" ht="14.25" customHeight="1" thickBot="1"/>
    <row r="23" spans="1:17" ht="45" customHeight="1">
      <c r="A23" s="56"/>
      <c r="B23" s="57" t="s">
        <v>29</v>
      </c>
      <c r="C23" s="57" t="s">
        <v>43</v>
      </c>
      <c r="D23" s="58" t="s">
        <v>124</v>
      </c>
      <c r="E23" s="59" t="s">
        <v>24</v>
      </c>
      <c r="F23" s="60" t="s">
        <v>97</v>
      </c>
      <c r="G23" s="11"/>
      <c r="P23" t="s">
        <v>15</v>
      </c>
      <c r="Q23" t="s">
        <v>16</v>
      </c>
    </row>
    <row r="24" spans="1:17" ht="42.75" customHeight="1">
      <c r="A24" s="105" t="s">
        <v>160</v>
      </c>
      <c r="B24" s="61" t="s">
        <v>28</v>
      </c>
      <c r="C24" s="89" t="s">
        <v>125</v>
      </c>
      <c r="D24" s="53" t="s">
        <v>50</v>
      </c>
      <c r="E24" s="62"/>
      <c r="F24" s="63" t="str">
        <f>_xlfn.IFS(D24="please select","x",D24="low","0",D24="medium","1A",D24="high","2B")</f>
        <v>x</v>
      </c>
      <c r="G24" s="12" t="s">
        <v>50</v>
      </c>
      <c r="H24" t="s">
        <v>25</v>
      </c>
      <c r="I24" t="s">
        <v>26</v>
      </c>
      <c r="J24" t="s">
        <v>27</v>
      </c>
      <c r="P24" t="str">
        <f>_xlfn.IFS(F24="x","0",F24="0","2",F24="1A","1",F24="2B","5")</f>
        <v>0</v>
      </c>
      <c r="Q24">
        <f>VALUE(P24)</f>
        <v>0</v>
      </c>
    </row>
    <row r="25" spans="1:17" ht="98.25" customHeight="1">
      <c r="A25" s="105" t="s">
        <v>161</v>
      </c>
      <c r="B25" s="61" t="s">
        <v>53</v>
      </c>
      <c r="C25" s="76" t="s">
        <v>110</v>
      </c>
      <c r="D25" s="72" t="s">
        <v>50</v>
      </c>
      <c r="E25" s="61"/>
      <c r="F25" s="63" t="str">
        <f>_xlfn.IFS(D25="please select","x",AND(F24="0",D25="1 staff"),"0",D25="1 staff","1A",D25="1 non-staff (non-vulnerable)","1B",D25="more than 1 staff or non-staff","2B", D25="1 vulnerable adult or child involved","2B")</f>
        <v>x</v>
      </c>
      <c r="G25" s="12" t="s">
        <v>50</v>
      </c>
      <c r="H25" t="s">
        <v>6</v>
      </c>
      <c r="I25" t="s">
        <v>101</v>
      </c>
      <c r="J25" t="s">
        <v>104</v>
      </c>
      <c r="K25" t="s">
        <v>108</v>
      </c>
      <c r="P25" t="str">
        <f>_xlfn.IFS(F25="x","0",F25="0","0",F25="1A","1",F25="1B","3",F25="2A","4",F25="2B","5",F25="3A","7")</f>
        <v>0</v>
      </c>
      <c r="Q25">
        <f>VALUE(P25)</f>
        <v>0</v>
      </c>
    </row>
    <row r="26" spans="1:17" ht="73.5" customHeight="1">
      <c r="A26" s="105" t="s">
        <v>162</v>
      </c>
      <c r="B26" s="74" t="s">
        <v>106</v>
      </c>
      <c r="C26" s="64" t="s">
        <v>100</v>
      </c>
      <c r="D26" s="73" t="s">
        <v>50</v>
      </c>
      <c r="E26" s="61" t="s">
        <v>58</v>
      </c>
      <c r="F26" s="65" t="str">
        <f>_xlfn.IFS(D26="please select","x",AND(F24="0",D26="1 non-management staff"),"0",D26="1 non-management staff","1A",D26="1 management staff but not CD","1B",D26="CD","2A",D26="EA director","3B",D26="1 non-staff","1B",D26="more than 1 staff or non-staff","2B")</f>
        <v>x</v>
      </c>
      <c r="G26" s="12" t="s">
        <v>50</v>
      </c>
      <c r="H26" t="s">
        <v>57</v>
      </c>
      <c r="I26" t="s">
        <v>58</v>
      </c>
      <c r="J26" t="s">
        <v>8</v>
      </c>
      <c r="K26" t="s">
        <v>44</v>
      </c>
      <c r="L26" t="s">
        <v>7</v>
      </c>
      <c r="M26" t="s">
        <v>108</v>
      </c>
      <c r="P26" t="str">
        <f>_xlfn.IFS(F26="x","0",F26="0","0",F26="1A","1",F26="1B","3",AND(F26="2A",F25="3A"),"8",AND(F26="2A",F28="3A"),"8",F26="2A","6",F26="2B","5",F26="3A","7",F26="3B","9")</f>
        <v>0</v>
      </c>
      <c r="Q26">
        <f>VALUE(P26)</f>
        <v>0</v>
      </c>
    </row>
    <row r="27" spans="1:17" ht="60.75" customHeight="1">
      <c r="A27" s="105" t="s">
        <v>163</v>
      </c>
      <c r="B27" s="61" t="s">
        <v>4</v>
      </c>
      <c r="C27" s="61" t="s">
        <v>55</v>
      </c>
      <c r="D27" s="53" t="s">
        <v>50</v>
      </c>
      <c r="E27" s="61" t="s">
        <v>10</v>
      </c>
      <c r="F27" s="63" t="str">
        <f>_xlfn.IFS(D27="please select","x",D27="not a crime","1A",D27="crime","3A")</f>
        <v>x</v>
      </c>
      <c r="G27" s="12" t="s">
        <v>50</v>
      </c>
      <c r="H27" t="s">
        <v>9</v>
      </c>
      <c r="I27" t="s">
        <v>10</v>
      </c>
      <c r="P27" t="str">
        <f>_xlfn.IFS(F27="x","0",F27="1A","1",F27="1B","2",F27="2A","3",F27="2B","4",F27="3A","7")</f>
        <v>0</v>
      </c>
      <c r="Q27">
        <f>VALUE(P27)</f>
        <v>0</v>
      </c>
    </row>
    <row r="28" spans="1:17" ht="29.4" thickBot="1">
      <c r="A28" s="106" t="s">
        <v>164</v>
      </c>
      <c r="B28" s="66" t="s">
        <v>5</v>
      </c>
      <c r="C28" s="66" t="s">
        <v>56</v>
      </c>
      <c r="D28" s="54" t="s">
        <v>50</v>
      </c>
      <c r="E28" s="66"/>
      <c r="F28" s="67" t="str">
        <f>_xlfn.IFS(D28="please select","x",D28="no reputational impact","0",D28="internal reputational impact","1A",D28="external reputational impact (local level)","1B",D28="external reputational impact (broader)","2B")</f>
        <v>x</v>
      </c>
      <c r="G28" s="12" t="s">
        <v>50</v>
      </c>
      <c r="H28" t="s">
        <v>11</v>
      </c>
      <c r="I28" t="s">
        <v>12</v>
      </c>
      <c r="J28" t="s">
        <v>13</v>
      </c>
      <c r="K28" t="s">
        <v>14</v>
      </c>
      <c r="P28" t="str">
        <f>_xlfn.IFS(F28="x","0",F28="0","0,5",F28="1A","1",F28="1B","3",F28="2A","4",F28="2B","5",F28="3A","7")</f>
        <v>0</v>
      </c>
      <c r="Q28">
        <f>VALUE(P28)</f>
        <v>0</v>
      </c>
    </row>
    <row r="29" spans="1:17" ht="9" customHeight="1" thickBot="1">
      <c r="A29" s="2"/>
      <c r="B29" s="3"/>
      <c r="C29" s="10"/>
      <c r="D29" s="2"/>
      <c r="E29" s="2"/>
    </row>
    <row r="30" spans="1:17" ht="39.75" customHeight="1" thickBot="1">
      <c r="A30" s="145" t="s">
        <v>105</v>
      </c>
      <c r="B30" s="146"/>
      <c r="C30" s="146"/>
      <c r="D30" s="42"/>
      <c r="E30" s="43"/>
      <c r="F30" s="44" t="str">
        <f>_xlfn.IFS(Q31=9,"3B",Q31=7,"3A",Q31=5,"2B",Q31=8,"2A",Q31=6,"2A",Q31=3,"1B",Q31=1,"1A",Q31=2,"0",Q31=0.5,"0",Q31=0,"x")</f>
        <v>x</v>
      </c>
    </row>
    <row r="31" spans="1:17" ht="18.75" customHeight="1">
      <c r="A31" s="149" t="s">
        <v>107</v>
      </c>
      <c r="B31" s="149"/>
      <c r="C31" s="149"/>
      <c r="D31" s="149"/>
      <c r="E31" s="149"/>
      <c r="F31" s="149"/>
      <c r="Q31">
        <f>MAX(Q24:Q28)</f>
        <v>0</v>
      </c>
    </row>
    <row r="32" spans="1:17" ht="19.5" customHeight="1">
      <c r="A32" s="150"/>
      <c r="B32" s="150"/>
      <c r="C32" s="150"/>
      <c r="D32" s="150"/>
      <c r="E32" s="150"/>
      <c r="F32" s="150"/>
    </row>
    <row r="33" spans="1:22">
      <c r="A33" s="147" t="s">
        <v>35</v>
      </c>
      <c r="B33" s="147"/>
    </row>
    <row r="35" spans="1:22" ht="13.5" customHeight="1" thickBot="1"/>
    <row r="36" spans="1:22">
      <c r="A36" s="14"/>
      <c r="B36" s="15"/>
      <c r="C36" s="15"/>
      <c r="D36" s="15"/>
      <c r="E36" s="15"/>
      <c r="F36" s="16"/>
    </row>
    <row r="37" spans="1:22">
      <c r="A37" s="19" t="s">
        <v>128</v>
      </c>
      <c r="B37" s="17"/>
      <c r="C37" s="90" t="s">
        <v>127</v>
      </c>
      <c r="D37" s="17"/>
      <c r="E37" s="17"/>
      <c r="F37" s="18"/>
      <c r="V37" s="75"/>
    </row>
    <row r="38" spans="1:22">
      <c r="A38" s="19" t="s">
        <v>117</v>
      </c>
      <c r="B38" s="17"/>
      <c r="C38" s="17"/>
      <c r="D38" s="17"/>
      <c r="E38" s="17"/>
      <c r="F38" s="18"/>
    </row>
    <row r="39" spans="1:22">
      <c r="A39" s="19"/>
      <c r="B39" s="17"/>
      <c r="C39" s="17"/>
      <c r="D39" s="17"/>
      <c r="E39" s="17"/>
      <c r="F39" s="18"/>
    </row>
    <row r="40" spans="1:22">
      <c r="A40" s="19" t="s">
        <v>129</v>
      </c>
      <c r="B40" s="17"/>
      <c r="C40" s="91" t="s">
        <v>126</v>
      </c>
      <c r="D40" s="17"/>
      <c r="E40" s="17"/>
      <c r="F40" s="18"/>
    </row>
    <row r="41" spans="1:22" ht="16.2" thickBot="1">
      <c r="A41" s="68" t="s">
        <v>117</v>
      </c>
      <c r="B41" s="20"/>
      <c r="C41" s="92" t="s">
        <v>117</v>
      </c>
      <c r="D41" s="20"/>
      <c r="E41" s="20"/>
      <c r="F41" s="21"/>
    </row>
    <row r="44" spans="1:22" ht="78.75" customHeight="1">
      <c r="B44" s="111" t="s">
        <v>168</v>
      </c>
      <c r="C44" s="111"/>
      <c r="D44" s="111"/>
    </row>
  </sheetData>
  <mergeCells count="17">
    <mergeCell ref="A5:F5"/>
    <mergeCell ref="A19:B19"/>
    <mergeCell ref="A20:F20"/>
    <mergeCell ref="A10:B10"/>
    <mergeCell ref="A11:B11"/>
    <mergeCell ref="A12:B12"/>
    <mergeCell ref="A13:B13"/>
    <mergeCell ref="A14:B14"/>
    <mergeCell ref="A15:B15"/>
    <mergeCell ref="A16:B16"/>
    <mergeCell ref="A17:B17"/>
    <mergeCell ref="A30:C30"/>
    <mergeCell ref="A33:B33"/>
    <mergeCell ref="A9:Q9"/>
    <mergeCell ref="B7:D7"/>
    <mergeCell ref="B44:D44"/>
    <mergeCell ref="A31:F32"/>
  </mergeCells>
  <conditionalFormatting sqref="F30:G30">
    <cfRule type="expression" dxfId="6" priority="1">
      <formula>$F$30="3B"</formula>
    </cfRule>
    <cfRule type="expression" dxfId="5" priority="2">
      <formula>$F$30="0"</formula>
    </cfRule>
    <cfRule type="expression" dxfId="4" priority="3">
      <formula>$F$30="1a"</formula>
    </cfRule>
    <cfRule type="expression" dxfId="3" priority="4">
      <formula>$F$30="1B"</formula>
    </cfRule>
    <cfRule type="expression" dxfId="2" priority="5">
      <formula>$F$30="2A"</formula>
    </cfRule>
    <cfRule type="expression" dxfId="1" priority="6">
      <formula>$F$30="2B"</formula>
    </cfRule>
    <cfRule type="expression" dxfId="0" priority="7">
      <formula>$F$30="3A"</formula>
    </cfRule>
  </conditionalFormatting>
  <dataValidations count="10">
    <dataValidation type="list" allowBlank="1" showInputMessage="1" showErrorMessage="1" sqref="D24" xr:uid="{00000000-0002-0000-0100-000000000000}">
      <formula1>$G$24:$J$24</formula1>
    </dataValidation>
    <dataValidation type="list" allowBlank="1" showInputMessage="1" showErrorMessage="1" sqref="D29:E29" xr:uid="{00000000-0002-0000-0100-000001000000}">
      <formula1>$H$29:$I$29</formula1>
    </dataValidation>
    <dataValidation type="list" allowBlank="1" showInputMessage="1" showErrorMessage="1" sqref="E28" xr:uid="{00000000-0002-0000-0100-000002000000}">
      <formula1>$H$28:$K$28</formula1>
    </dataValidation>
    <dataValidation type="list" allowBlank="1" showInputMessage="1" showErrorMessage="1" sqref="E27" xr:uid="{00000000-0002-0000-0100-000003000000}">
      <formula1>$H$27:$I$27</formula1>
    </dataValidation>
    <dataValidation type="list" allowBlank="1" showInputMessage="1" showErrorMessage="1" sqref="D27" xr:uid="{00000000-0002-0000-0100-000004000000}">
      <formula1>$G$27:$I$27</formula1>
    </dataValidation>
    <dataValidation type="list" allowBlank="1" showInputMessage="1" showErrorMessage="1" sqref="D28" xr:uid="{00000000-0002-0000-0100-000005000000}">
      <formula1>$G$28:$K$28</formula1>
    </dataValidation>
    <dataValidation type="list" allowBlank="1" showInputMessage="1" showErrorMessage="1" sqref="E26" xr:uid="{00000000-0002-0000-0100-000006000000}">
      <formula1>$H$26:$M$26</formula1>
    </dataValidation>
    <dataValidation type="list" allowBlank="1" showInputMessage="1" showErrorMessage="1" sqref="D26" xr:uid="{00000000-0002-0000-0100-000007000000}">
      <formula1>$G$26:$M$26</formula1>
    </dataValidation>
    <dataValidation type="list" allowBlank="1" showInputMessage="1" showErrorMessage="1" sqref="E25" xr:uid="{00000000-0002-0000-0100-000008000000}">
      <formula1>$H$25:$H$25</formula1>
    </dataValidation>
    <dataValidation type="list" allowBlank="1" showInputMessage="1" showErrorMessage="1" sqref="D25" xr:uid="{00000000-0002-0000-0100-000009000000}">
      <formula1>$G$25:$K$25</formula1>
    </dataValidation>
  </dataValidations>
  <pageMargins left="0.7" right="0.7" top="0.75" bottom="0.75" header="0.3" footer="0.3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8195" r:id="rId4" name="TextBox1">
          <controlPr defaultSize="0" autoLine="0" autoPict="0" r:id="rId5">
            <anchor moveWithCells="1">
              <from>
                <xdr:col>1</xdr:col>
                <xdr:colOff>304800</xdr:colOff>
                <xdr:row>32</xdr:row>
                <xdr:rowOff>0</xdr:rowOff>
              </from>
              <to>
                <xdr:col>6</xdr:col>
                <xdr:colOff>0</xdr:colOff>
                <xdr:row>34</xdr:row>
                <xdr:rowOff>7620</xdr:rowOff>
              </to>
            </anchor>
          </controlPr>
        </control>
      </mc:Choice>
      <mc:Fallback>
        <control shapeId="8195" r:id="rId4" name="Text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G66"/>
  <sheetViews>
    <sheetView topLeftCell="A43" zoomScale="90" zoomScaleNormal="90" zoomScaleSheetLayoutView="40" zoomScalePageLayoutView="80" workbookViewId="0">
      <selection activeCell="B66" sqref="B66:D66"/>
    </sheetView>
  </sheetViews>
  <sheetFormatPr defaultRowHeight="15.6"/>
  <cols>
    <col min="1" max="1" width="10.3984375" customWidth="1"/>
    <col min="2" max="2" width="24.8984375" customWidth="1"/>
    <col min="3" max="3" width="14.3984375" customWidth="1"/>
    <col min="4" max="4" width="16.69921875" customWidth="1"/>
    <col min="5" max="5" width="12.19921875" customWidth="1"/>
    <col min="6" max="6" width="42" customWidth="1"/>
    <col min="7" max="7" width="14.09765625" customWidth="1"/>
  </cols>
  <sheetData>
    <row r="1" spans="1:6" s="8" customFormat="1">
      <c r="A1" s="6" t="str">
        <f>'S1- Pre-assess'!A1</f>
        <v>RESPONSE PROCEDURES FOR CHILD ABUSE, SEXUAL MISCONDUCT AND OTHER UNWANTED BEHAVIOUR - OXFAM NOVIB</v>
      </c>
      <c r="B1" s="6"/>
      <c r="C1" s="6"/>
      <c r="D1" s="7"/>
    </row>
    <row r="2" spans="1:6">
      <c r="D2" s="4"/>
    </row>
    <row r="3" spans="1:6" ht="18">
      <c r="A3" s="95" t="s">
        <v>102</v>
      </c>
      <c r="B3" s="1"/>
      <c r="C3" s="1"/>
      <c r="D3" s="4"/>
    </row>
    <row r="4" spans="1:6">
      <c r="A4" s="1"/>
      <c r="B4" s="1"/>
      <c r="C4" s="1"/>
      <c r="D4" s="4"/>
    </row>
    <row r="5" spans="1:6" ht="21" customHeight="1">
      <c r="A5" s="190" t="s">
        <v>132</v>
      </c>
      <c r="B5" s="191"/>
      <c r="C5" s="191"/>
      <c r="D5" s="191"/>
      <c r="E5" s="191"/>
      <c r="F5" s="191"/>
    </row>
    <row r="6" spans="1:6" ht="24.75" customHeight="1">
      <c r="A6" s="192" t="s">
        <v>136</v>
      </c>
      <c r="B6" s="192"/>
      <c r="C6" s="192"/>
      <c r="D6" s="192"/>
      <c r="E6" s="192"/>
      <c r="F6" s="93" t="s">
        <v>140</v>
      </c>
    </row>
    <row r="7" spans="1:6" ht="24.75" customHeight="1">
      <c r="A7" s="192" t="s">
        <v>137</v>
      </c>
      <c r="B7" s="192"/>
      <c r="C7" s="192"/>
      <c r="D7" s="192"/>
      <c r="E7" s="192"/>
      <c r="F7" s="93" t="s">
        <v>141</v>
      </c>
    </row>
    <row r="8" spans="1:6" ht="24.75" customHeight="1">
      <c r="A8" s="192" t="s">
        <v>139</v>
      </c>
      <c r="B8" s="192"/>
      <c r="C8" s="192"/>
      <c r="D8" s="192"/>
      <c r="E8" s="192"/>
      <c r="F8" s="93" t="s">
        <v>141</v>
      </c>
    </row>
    <row r="9" spans="1:6" ht="24.75" customHeight="1">
      <c r="A9" s="192" t="s">
        <v>138</v>
      </c>
      <c r="B9" s="192"/>
      <c r="C9" s="192"/>
      <c r="D9" s="192"/>
      <c r="E9" s="192"/>
      <c r="F9" s="93" t="s">
        <v>141</v>
      </c>
    </row>
    <row r="10" spans="1:6" ht="16.2" thickBot="1">
      <c r="A10" s="69"/>
      <c r="B10" s="69"/>
      <c r="C10" s="69"/>
    </row>
    <row r="11" spans="1:6">
      <c r="A11" s="193" t="s">
        <v>133</v>
      </c>
      <c r="B11" s="194"/>
      <c r="C11" s="194"/>
      <c r="D11" s="194"/>
      <c r="E11" s="194"/>
      <c r="F11" s="195"/>
    </row>
    <row r="12" spans="1:6">
      <c r="A12" s="196"/>
      <c r="B12" s="197"/>
      <c r="C12" s="197"/>
      <c r="D12" s="197"/>
      <c r="E12" s="197"/>
      <c r="F12" s="198"/>
    </row>
    <row r="13" spans="1:6" ht="16.2" thickBot="1">
      <c r="A13" s="199"/>
      <c r="B13" s="200"/>
      <c r="C13" s="200"/>
      <c r="D13" s="200"/>
      <c r="E13" s="200"/>
      <c r="F13" s="201"/>
    </row>
    <row r="14" spans="1:6" ht="16.2" thickBot="1">
      <c r="A14" s="69"/>
      <c r="B14" s="69"/>
      <c r="C14" s="69"/>
    </row>
    <row r="15" spans="1:6" ht="21" customHeight="1" thickBot="1">
      <c r="A15" s="71" t="s">
        <v>103</v>
      </c>
      <c r="B15" s="16"/>
    </row>
    <row r="16" spans="1:6" ht="15.75" customHeight="1">
      <c r="A16" s="71" t="s">
        <v>115</v>
      </c>
      <c r="B16" s="18"/>
    </row>
    <row r="17" spans="1:7" ht="15.75" customHeight="1">
      <c r="A17" s="19" t="s">
        <v>74</v>
      </c>
      <c r="B17" s="18"/>
    </row>
    <row r="18" spans="1:7" ht="15.75" customHeight="1">
      <c r="A18" s="19" t="s">
        <v>76</v>
      </c>
      <c r="B18" s="18"/>
    </row>
    <row r="19" spans="1:7" ht="16.5" customHeight="1" thickBot="1">
      <c r="A19" s="68" t="s">
        <v>74</v>
      </c>
      <c r="B19" s="21"/>
    </row>
    <row r="20" spans="1:7" s="69" customFormat="1" ht="16.5" customHeight="1">
      <c r="A20" s="70"/>
    </row>
    <row r="21" spans="1:7" ht="16.2" thickBot="1">
      <c r="A21" s="94" t="s">
        <v>134</v>
      </c>
    </row>
    <row r="22" spans="1:7" ht="54.75" customHeight="1">
      <c r="A22" s="182" t="s">
        <v>17</v>
      </c>
      <c r="B22" s="45" t="s">
        <v>98</v>
      </c>
      <c r="C22" s="182" t="s">
        <v>52</v>
      </c>
      <c r="D22" s="182" t="s">
        <v>51</v>
      </c>
      <c r="E22" s="182" t="s">
        <v>41</v>
      </c>
      <c r="F22" s="46" t="s">
        <v>48</v>
      </c>
    </row>
    <row r="23" spans="1:7" ht="6" customHeight="1">
      <c r="A23" s="183"/>
      <c r="B23" s="47"/>
      <c r="C23" s="183"/>
      <c r="D23" s="183"/>
      <c r="E23" s="183"/>
      <c r="F23" s="48"/>
    </row>
    <row r="24" spans="1:7" ht="16.2" thickBot="1">
      <c r="A24" s="49" t="s">
        <v>47</v>
      </c>
      <c r="B24" s="50" t="s">
        <v>40</v>
      </c>
      <c r="C24" s="50" t="s">
        <v>45</v>
      </c>
      <c r="D24" s="50" t="s">
        <v>46</v>
      </c>
      <c r="E24" s="49" t="s">
        <v>49</v>
      </c>
      <c r="F24" s="49" t="s">
        <v>99</v>
      </c>
    </row>
    <row r="25" spans="1:7" s="40" customFormat="1" ht="14.25" customHeight="1">
      <c r="A25" s="185" t="s">
        <v>111</v>
      </c>
      <c r="B25" s="96" t="s">
        <v>86</v>
      </c>
      <c r="C25" s="170"/>
      <c r="D25" s="176"/>
      <c r="E25" s="169" t="s">
        <v>18</v>
      </c>
      <c r="F25" s="77" t="s">
        <v>84</v>
      </c>
      <c r="G25" s="161"/>
    </row>
    <row r="26" spans="1:7" s="40" customFormat="1" ht="14.25" customHeight="1">
      <c r="A26" s="186"/>
      <c r="B26" s="96" t="s">
        <v>88</v>
      </c>
      <c r="C26" s="171"/>
      <c r="D26" s="177"/>
      <c r="E26" s="169"/>
      <c r="F26" s="77" t="s">
        <v>158</v>
      </c>
      <c r="G26" s="161"/>
    </row>
    <row r="27" spans="1:7" s="40" customFormat="1" ht="14.25" customHeight="1">
      <c r="A27" s="186"/>
      <c r="B27" s="96" t="s">
        <v>87</v>
      </c>
      <c r="C27" s="171"/>
      <c r="D27" s="177"/>
      <c r="E27" s="169"/>
      <c r="F27" s="202" t="s">
        <v>85</v>
      </c>
      <c r="G27" s="161"/>
    </row>
    <row r="28" spans="1:7" s="40" customFormat="1" ht="14.25" customHeight="1">
      <c r="A28" s="186"/>
      <c r="B28" s="96" t="s">
        <v>89</v>
      </c>
      <c r="C28" s="171"/>
      <c r="D28" s="177"/>
      <c r="E28" s="169"/>
      <c r="F28" s="202"/>
      <c r="G28" s="161"/>
    </row>
    <row r="29" spans="1:7" s="40" customFormat="1" ht="16.2" thickBot="1">
      <c r="A29" s="186"/>
      <c r="B29" s="97" t="s">
        <v>90</v>
      </c>
      <c r="C29" s="171"/>
      <c r="D29" s="177"/>
      <c r="E29" s="169"/>
      <c r="F29" s="203"/>
      <c r="G29" s="161"/>
    </row>
    <row r="30" spans="1:7" ht="14.25" customHeight="1">
      <c r="A30" s="165" t="s">
        <v>19</v>
      </c>
      <c r="B30" s="98" t="s">
        <v>91</v>
      </c>
      <c r="C30" s="170"/>
      <c r="D30" s="168"/>
      <c r="E30" s="168" t="s">
        <v>150</v>
      </c>
      <c r="F30" s="176" t="s">
        <v>157</v>
      </c>
    </row>
    <row r="31" spans="1:7" ht="14.25" customHeight="1">
      <c r="A31" s="166"/>
      <c r="B31" s="99" t="s">
        <v>88</v>
      </c>
      <c r="C31" s="171"/>
      <c r="D31" s="169"/>
      <c r="E31" s="169"/>
      <c r="F31" s="177"/>
    </row>
    <row r="32" spans="1:7" ht="14.25" customHeight="1">
      <c r="A32" s="166"/>
      <c r="B32" s="99" t="s">
        <v>87</v>
      </c>
      <c r="C32" s="171"/>
      <c r="D32" s="169"/>
      <c r="E32" s="169"/>
      <c r="F32" s="177"/>
    </row>
    <row r="33" spans="1:6" ht="14.25" customHeight="1">
      <c r="A33" s="166"/>
      <c r="B33" s="99" t="s">
        <v>89</v>
      </c>
      <c r="C33" s="171"/>
      <c r="D33" s="169"/>
      <c r="E33" s="169"/>
      <c r="F33" s="177"/>
    </row>
    <row r="34" spans="1:6" ht="14.25" customHeight="1" thickBot="1">
      <c r="A34" s="166"/>
      <c r="B34" s="100" t="s">
        <v>142</v>
      </c>
      <c r="C34" s="171"/>
      <c r="D34" s="169"/>
      <c r="E34" s="169"/>
      <c r="F34" s="177"/>
    </row>
    <row r="35" spans="1:6" ht="14.25" customHeight="1">
      <c r="A35" s="165" t="s">
        <v>20</v>
      </c>
      <c r="B35" s="98" t="s">
        <v>91</v>
      </c>
      <c r="C35" s="170"/>
      <c r="D35" s="168"/>
      <c r="E35" s="179" t="s">
        <v>151</v>
      </c>
      <c r="F35" s="177"/>
    </row>
    <row r="36" spans="1:6" ht="38.25" customHeight="1">
      <c r="A36" s="166"/>
      <c r="B36" s="99" t="s">
        <v>143</v>
      </c>
      <c r="C36" s="171"/>
      <c r="D36" s="169"/>
      <c r="E36" s="180"/>
      <c r="F36" s="177"/>
    </row>
    <row r="37" spans="1:6" ht="35.25" customHeight="1">
      <c r="A37" s="166"/>
      <c r="B37" s="99" t="s">
        <v>144</v>
      </c>
      <c r="C37" s="171"/>
      <c r="D37" s="169"/>
      <c r="E37" s="180"/>
      <c r="F37" s="177"/>
    </row>
    <row r="38" spans="1:6" ht="14.25" customHeight="1">
      <c r="A38" s="166"/>
      <c r="B38" s="99" t="s">
        <v>89</v>
      </c>
      <c r="C38" s="171"/>
      <c r="D38" s="169"/>
      <c r="E38" s="180"/>
      <c r="F38" s="177"/>
    </row>
    <row r="39" spans="1:6" ht="16.2" thickBot="1">
      <c r="A39" s="167"/>
      <c r="B39" s="101" t="s">
        <v>145</v>
      </c>
      <c r="C39" s="184"/>
      <c r="D39" s="172"/>
      <c r="E39" s="181"/>
      <c r="F39" s="178"/>
    </row>
    <row r="40" spans="1:6" ht="14.25" customHeight="1">
      <c r="A40" s="187" t="s">
        <v>21</v>
      </c>
      <c r="B40" s="98" t="s">
        <v>95</v>
      </c>
      <c r="C40" s="173"/>
      <c r="D40" s="168"/>
      <c r="E40" s="179" t="s">
        <v>151</v>
      </c>
      <c r="F40" s="52" t="s">
        <v>152</v>
      </c>
    </row>
    <row r="41" spans="1:6" ht="12.75" customHeight="1">
      <c r="A41" s="188"/>
      <c r="B41" s="99" t="s">
        <v>93</v>
      </c>
      <c r="C41" s="174"/>
      <c r="D41" s="169"/>
      <c r="E41" s="180"/>
      <c r="F41" s="177" t="s">
        <v>156</v>
      </c>
    </row>
    <row r="42" spans="1:6" ht="23.25" customHeight="1">
      <c r="A42" s="188"/>
      <c r="B42" s="99" t="s">
        <v>146</v>
      </c>
      <c r="C42" s="174"/>
      <c r="D42" s="169"/>
      <c r="E42" s="180"/>
      <c r="F42" s="177"/>
    </row>
    <row r="43" spans="1:6" ht="15.75" customHeight="1">
      <c r="A43" s="188"/>
      <c r="B43" s="99" t="s">
        <v>89</v>
      </c>
      <c r="C43" s="174"/>
      <c r="D43" s="169"/>
      <c r="E43" s="180"/>
      <c r="F43" s="177" t="s">
        <v>22</v>
      </c>
    </row>
    <row r="44" spans="1:6" ht="14.25" customHeight="1" thickBot="1">
      <c r="A44" s="189"/>
      <c r="B44" s="102" t="s">
        <v>94</v>
      </c>
      <c r="C44" s="175"/>
      <c r="D44" s="172"/>
      <c r="E44" s="181"/>
      <c r="F44" s="178"/>
    </row>
    <row r="45" spans="1:6">
      <c r="A45" s="165" t="s">
        <v>23</v>
      </c>
      <c r="B45" s="98" t="s">
        <v>147</v>
      </c>
      <c r="C45" s="173"/>
      <c r="D45" s="168"/>
      <c r="E45" s="168" t="s">
        <v>151</v>
      </c>
      <c r="F45" s="51" t="s">
        <v>153</v>
      </c>
    </row>
    <row r="46" spans="1:6" ht="24">
      <c r="A46" s="166"/>
      <c r="B46" s="103" t="s">
        <v>148</v>
      </c>
      <c r="C46" s="174"/>
      <c r="D46" s="169"/>
      <c r="E46" s="169"/>
      <c r="F46" s="51" t="s">
        <v>155</v>
      </c>
    </row>
    <row r="47" spans="1:6" ht="46.5" customHeight="1">
      <c r="A47" s="166"/>
      <c r="B47" s="99" t="s">
        <v>166</v>
      </c>
      <c r="C47" s="174"/>
      <c r="D47" s="169"/>
      <c r="E47" s="169"/>
      <c r="F47" s="171" t="s">
        <v>42</v>
      </c>
    </row>
    <row r="48" spans="1:6" ht="31.5" customHeight="1">
      <c r="A48" s="166"/>
      <c r="B48" s="101" t="s">
        <v>149</v>
      </c>
      <c r="C48" s="174"/>
      <c r="D48" s="169"/>
      <c r="E48" s="169"/>
      <c r="F48" s="171"/>
    </row>
    <row r="49" spans="1:6" ht="16.2" thickBot="1">
      <c r="A49" s="166"/>
      <c r="B49" s="99" t="s">
        <v>89</v>
      </c>
      <c r="C49" s="174"/>
      <c r="D49" s="169"/>
      <c r="E49" s="172"/>
      <c r="F49" s="171"/>
    </row>
    <row r="50" spans="1:6">
      <c r="A50" s="165" t="s">
        <v>36</v>
      </c>
      <c r="B50" s="98" t="s">
        <v>95</v>
      </c>
      <c r="C50" s="173"/>
      <c r="D50" s="168"/>
      <c r="E50" s="168" t="s">
        <v>96</v>
      </c>
      <c r="F50" s="176" t="s">
        <v>154</v>
      </c>
    </row>
    <row r="51" spans="1:6" ht="9" customHeight="1">
      <c r="A51" s="166"/>
      <c r="B51" s="162" t="s">
        <v>109</v>
      </c>
      <c r="C51" s="174"/>
      <c r="D51" s="169"/>
      <c r="E51" s="169"/>
      <c r="F51" s="177"/>
    </row>
    <row r="52" spans="1:6" ht="3.75" customHeight="1">
      <c r="A52" s="166"/>
      <c r="B52" s="163"/>
      <c r="C52" s="174"/>
      <c r="D52" s="169"/>
      <c r="E52" s="169"/>
      <c r="F52" s="177"/>
    </row>
    <row r="53" spans="1:6" ht="3.75" customHeight="1">
      <c r="A53" s="166"/>
      <c r="B53" s="164"/>
      <c r="C53" s="174"/>
      <c r="D53" s="169"/>
      <c r="E53" s="169"/>
      <c r="F53" s="177"/>
    </row>
    <row r="54" spans="1:6" ht="26.25" customHeight="1" thickBot="1">
      <c r="A54" s="167"/>
      <c r="B54" s="104" t="s">
        <v>94</v>
      </c>
      <c r="C54" s="175"/>
      <c r="D54" s="172"/>
      <c r="E54" s="172"/>
      <c r="F54" s="177"/>
    </row>
    <row r="55" spans="1:6" ht="15.75" customHeight="1">
      <c r="A55" s="165" t="s">
        <v>37</v>
      </c>
      <c r="B55" s="98" t="s">
        <v>95</v>
      </c>
      <c r="C55" s="173"/>
      <c r="D55" s="168"/>
      <c r="E55" s="168" t="s">
        <v>96</v>
      </c>
      <c r="F55" s="177"/>
    </row>
    <row r="56" spans="1:6">
      <c r="A56" s="166" t="s">
        <v>34</v>
      </c>
      <c r="B56" s="99" t="s">
        <v>93</v>
      </c>
      <c r="C56" s="174"/>
      <c r="D56" s="169"/>
      <c r="E56" s="169"/>
      <c r="F56" s="177"/>
    </row>
    <row r="57" spans="1:6">
      <c r="A57" s="166"/>
      <c r="B57" s="99" t="s">
        <v>165</v>
      </c>
      <c r="C57" s="174"/>
      <c r="D57" s="169"/>
      <c r="E57" s="169"/>
      <c r="F57" s="177"/>
    </row>
    <row r="58" spans="1:6">
      <c r="A58" s="166"/>
      <c r="B58" s="99" t="s">
        <v>92</v>
      </c>
      <c r="C58" s="174"/>
      <c r="D58" s="169"/>
      <c r="E58" s="169"/>
      <c r="F58" s="177"/>
    </row>
    <row r="59" spans="1:6" ht="21.75" customHeight="1" thickBot="1">
      <c r="A59" s="167"/>
      <c r="B59" s="104" t="s">
        <v>94</v>
      </c>
      <c r="C59" s="175"/>
      <c r="D59" s="172"/>
      <c r="E59" s="172"/>
      <c r="F59" s="178"/>
    </row>
    <row r="61" spans="1:6">
      <c r="A61" s="1" t="s">
        <v>112</v>
      </c>
    </row>
    <row r="62" spans="1:6">
      <c r="A62" t="s">
        <v>113</v>
      </c>
      <c r="B62" s="37"/>
      <c r="C62" s="37"/>
      <c r="D62" s="38"/>
      <c r="E62" s="37"/>
      <c r="F62" s="37"/>
    </row>
    <row r="63" spans="1:6">
      <c r="A63" t="s">
        <v>167</v>
      </c>
      <c r="B63" s="37"/>
      <c r="C63" s="37"/>
      <c r="D63" s="38"/>
      <c r="E63" s="37"/>
      <c r="F63" s="37"/>
    </row>
    <row r="65" spans="1:4">
      <c r="A65" s="2"/>
      <c r="B65" s="2"/>
      <c r="C65" s="2"/>
    </row>
    <row r="66" spans="1:4" ht="78.75" customHeight="1">
      <c r="B66" s="111" t="s">
        <v>168</v>
      </c>
      <c r="C66" s="111"/>
      <c r="D66" s="111"/>
    </row>
  </sheetData>
  <mergeCells count="47">
    <mergeCell ref="A40:A44"/>
    <mergeCell ref="A30:A34"/>
    <mergeCell ref="B66:D66"/>
    <mergeCell ref="A5:F5"/>
    <mergeCell ref="A6:E6"/>
    <mergeCell ref="A7:E7"/>
    <mergeCell ref="A8:E8"/>
    <mergeCell ref="A9:E9"/>
    <mergeCell ref="A11:F13"/>
    <mergeCell ref="C30:C34"/>
    <mergeCell ref="C22:C23"/>
    <mergeCell ref="C55:C59"/>
    <mergeCell ref="F41:F42"/>
    <mergeCell ref="F43:F44"/>
    <mergeCell ref="F27:F29"/>
    <mergeCell ref="D35:D39"/>
    <mergeCell ref="A22:A23"/>
    <mergeCell ref="D22:D23"/>
    <mergeCell ref="C35:C39"/>
    <mergeCell ref="E22:E23"/>
    <mergeCell ref="A25:A29"/>
    <mergeCell ref="A35:A39"/>
    <mergeCell ref="E35:E39"/>
    <mergeCell ref="C45:C49"/>
    <mergeCell ref="E45:E49"/>
    <mergeCell ref="C50:C54"/>
    <mergeCell ref="E40:E44"/>
    <mergeCell ref="D25:D29"/>
    <mergeCell ref="E25:E29"/>
    <mergeCell ref="D30:D34"/>
    <mergeCell ref="D40:D44"/>
    <mergeCell ref="G25:G29"/>
    <mergeCell ref="B51:B53"/>
    <mergeCell ref="A55:A59"/>
    <mergeCell ref="E30:E34"/>
    <mergeCell ref="C25:C29"/>
    <mergeCell ref="D55:D59"/>
    <mergeCell ref="E55:E59"/>
    <mergeCell ref="C40:C44"/>
    <mergeCell ref="F47:F49"/>
    <mergeCell ref="F30:F39"/>
    <mergeCell ref="F50:F59"/>
    <mergeCell ref="A50:A54"/>
    <mergeCell ref="D50:D54"/>
    <mergeCell ref="E50:E54"/>
    <mergeCell ref="A45:A49"/>
    <mergeCell ref="D45:D49"/>
  </mergeCells>
  <pageMargins left="0.7" right="0.7" top="0.75" bottom="0.75" header="0.3" footer="0.3"/>
  <pageSetup paperSize="9" orientation="landscape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S1- Pre-assess</vt:lpstr>
      <vt:lpstr>S2- Severity Assess</vt:lpstr>
      <vt:lpstr>S3- Roles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Masset</dc:creator>
  <cp:lastModifiedBy>Sarah</cp:lastModifiedBy>
  <cp:lastPrinted>2018-09-10T14:45:06Z</cp:lastPrinted>
  <dcterms:created xsi:type="dcterms:W3CDTF">2018-05-15T13:39:41Z</dcterms:created>
  <dcterms:modified xsi:type="dcterms:W3CDTF">2021-06-07T12:37:07Z</dcterms:modified>
</cp:coreProperties>
</file>